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mi\Desktop\中国服务贸易交易会\北林招募通知\"/>
    </mc:Choice>
  </mc:AlternateContent>
  <xr:revisionPtr revIDLastSave="0" documentId="13_ncr:1_{9D32230A-1A99-4647-892A-86EB97642C23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志愿者信息汇总表" sheetId="1" r:id="rId1"/>
    <sheet name="男女T恤尺码表" sheetId="2" r:id="rId2"/>
    <sheet name="男女裤装尺码表" sheetId="3" r:id="rId3"/>
  </sheets>
  <definedNames>
    <definedName name="_xlnm._FilterDatabase" localSheetId="0" hidden="1">志愿者信息汇总表!$A$1:$Q$6</definedName>
  </definedNames>
  <calcPr calcId="191029"/>
</workbook>
</file>

<file path=xl/calcChain.xml><?xml version="1.0" encoding="utf-8"?>
<calcChain xmlns="http://schemas.openxmlformats.org/spreadsheetml/2006/main">
  <c r="H52" i="3" l="1"/>
  <c r="I52" i="3" s="1"/>
  <c r="J52" i="3" s="1"/>
  <c r="K52" i="3" s="1"/>
  <c r="L52" i="3" s="1"/>
  <c r="M52" i="3" s="1"/>
  <c r="F52" i="3"/>
  <c r="E52" i="3"/>
  <c r="D52" i="3" s="1"/>
  <c r="H51" i="3"/>
  <c r="I51" i="3" s="1"/>
  <c r="J51" i="3" s="1"/>
  <c r="K51" i="3" s="1"/>
  <c r="L51" i="3" s="1"/>
  <c r="M51" i="3" s="1"/>
  <c r="F51" i="3"/>
  <c r="E51" i="3" s="1"/>
  <c r="D51" i="3" s="1"/>
  <c r="H50" i="3"/>
  <c r="I50" i="3" s="1"/>
  <c r="J50" i="3" s="1"/>
  <c r="K50" i="3" s="1"/>
  <c r="L50" i="3" s="1"/>
  <c r="M50" i="3" s="1"/>
  <c r="F50" i="3"/>
  <c r="E50" i="3" s="1"/>
  <c r="D50" i="3" s="1"/>
  <c r="I49" i="3"/>
  <c r="J49" i="3" s="1"/>
  <c r="K49" i="3" s="1"/>
  <c r="L49" i="3" s="1"/>
  <c r="M49" i="3" s="1"/>
  <c r="H49" i="3"/>
  <c r="F49" i="3"/>
  <c r="E49" i="3" s="1"/>
  <c r="D49" i="3" s="1"/>
  <c r="J48" i="3"/>
  <c r="K48" i="3" s="1"/>
  <c r="L48" i="3" s="1"/>
  <c r="M48" i="3" s="1"/>
  <c r="I48" i="3"/>
  <c r="H48" i="3"/>
  <c r="F48" i="3"/>
  <c r="D48" i="3"/>
  <c r="J47" i="3"/>
  <c r="K47" i="3" s="1"/>
  <c r="L47" i="3" s="1"/>
  <c r="M47" i="3" s="1"/>
  <c r="I47" i="3"/>
  <c r="H47" i="3"/>
  <c r="F47" i="3"/>
  <c r="E47" i="3"/>
  <c r="D47" i="3" s="1"/>
  <c r="H46" i="3"/>
  <c r="I46" i="3" s="1"/>
  <c r="J46" i="3" s="1"/>
  <c r="K46" i="3" s="1"/>
  <c r="L46" i="3" s="1"/>
  <c r="M46" i="3" s="1"/>
  <c r="F46" i="3"/>
  <c r="E46" i="3" s="1"/>
  <c r="D46" i="3" s="1"/>
  <c r="G37" i="3"/>
  <c r="H37" i="3" s="1"/>
  <c r="I37" i="3" s="1"/>
  <c r="J37" i="3" s="1"/>
  <c r="K37" i="3" s="1"/>
  <c r="L37" i="3" s="1"/>
  <c r="E37" i="3"/>
  <c r="D37" i="3"/>
  <c r="G36" i="3"/>
  <c r="H36" i="3" s="1"/>
  <c r="I36" i="3" s="1"/>
  <c r="J36" i="3" s="1"/>
  <c r="K36" i="3" s="1"/>
  <c r="L36" i="3" s="1"/>
  <c r="E36" i="3"/>
  <c r="D36" i="3"/>
  <c r="G35" i="3"/>
  <c r="H35" i="3" s="1"/>
  <c r="I35" i="3" s="1"/>
  <c r="J35" i="3" s="1"/>
  <c r="K35" i="3" s="1"/>
  <c r="L35" i="3" s="1"/>
  <c r="E35" i="3"/>
  <c r="D35" i="3"/>
  <c r="G34" i="3"/>
  <c r="H34" i="3" s="1"/>
  <c r="I34" i="3" s="1"/>
  <c r="J34" i="3" s="1"/>
  <c r="K34" i="3" s="1"/>
  <c r="L34" i="3" s="1"/>
  <c r="E34" i="3"/>
  <c r="D34" i="3"/>
  <c r="G33" i="3"/>
  <c r="H33" i="3" s="1"/>
  <c r="I33" i="3" s="1"/>
  <c r="J33" i="3" s="1"/>
  <c r="K33" i="3" s="1"/>
  <c r="L33" i="3" s="1"/>
  <c r="E33" i="3"/>
  <c r="D33" i="3"/>
  <c r="G32" i="3"/>
  <c r="H32" i="3" s="1"/>
  <c r="I32" i="3" s="1"/>
  <c r="J32" i="3" s="1"/>
  <c r="K32" i="3" s="1"/>
  <c r="L32" i="3" s="1"/>
  <c r="E32" i="3"/>
  <c r="D32" i="3"/>
  <c r="G31" i="3"/>
  <c r="H31" i="3" s="1"/>
  <c r="I31" i="3" s="1"/>
  <c r="J31" i="3" s="1"/>
  <c r="K31" i="3" s="1"/>
  <c r="L31" i="3" s="1"/>
  <c r="E31" i="3"/>
  <c r="D31" i="3"/>
</calcChain>
</file>

<file path=xl/sharedStrings.xml><?xml version="1.0" encoding="utf-8"?>
<sst xmlns="http://schemas.openxmlformats.org/spreadsheetml/2006/main" count="585" uniqueCount="241">
  <si>
    <t>序号</t>
  </si>
  <si>
    <t>姓名</t>
  </si>
  <si>
    <t>性别</t>
  </si>
  <si>
    <t>政治面貌</t>
  </si>
  <si>
    <t>民族</t>
  </si>
  <si>
    <t>出生年月</t>
  </si>
  <si>
    <t>身份证号</t>
  </si>
  <si>
    <t>专业</t>
  </si>
  <si>
    <t>年级</t>
  </si>
  <si>
    <t>联系电话</t>
  </si>
  <si>
    <t>邮箱</t>
  </si>
  <si>
    <t>志愿时长</t>
  </si>
  <si>
    <t>外语水平</t>
  </si>
  <si>
    <t>备注</t>
    <phoneticPr fontId="5" type="noConversion"/>
  </si>
  <si>
    <t>张三</t>
    <phoneticPr fontId="5" type="noConversion"/>
  </si>
  <si>
    <t>男</t>
    <phoneticPr fontId="5" type="noConversion"/>
  </si>
  <si>
    <t>共青团员</t>
    <phoneticPr fontId="5" type="noConversion"/>
  </si>
  <si>
    <t>汉族</t>
    <phoneticPr fontId="5" type="noConversion"/>
  </si>
  <si>
    <t>210303200001010101</t>
    <phoneticPr fontId="5" type="noConversion"/>
  </si>
  <si>
    <t>林学</t>
    <phoneticPr fontId="5" type="noConversion"/>
  </si>
  <si>
    <t>2019级</t>
    <phoneticPr fontId="5" type="noConversion"/>
  </si>
  <si>
    <t>英语四级</t>
    <phoneticPr fontId="5" type="noConversion"/>
  </si>
  <si>
    <t>135h</t>
    <phoneticPr fontId="5" type="noConversion"/>
  </si>
  <si>
    <t>zhangsan@163.com</t>
    <phoneticPr fontId="5" type="noConversion"/>
  </si>
  <si>
    <t>附件1：</t>
    <phoneticPr fontId="5" type="noConversion"/>
  </si>
  <si>
    <t>无</t>
    <phoneticPr fontId="5" type="noConversion"/>
  </si>
  <si>
    <t>男M</t>
    <phoneticPr fontId="8" type="noConversion"/>
  </si>
  <si>
    <t>男L</t>
    <phoneticPr fontId="8" type="noConversion"/>
  </si>
  <si>
    <t>男XL</t>
    <phoneticPr fontId="8" type="noConversion"/>
  </si>
  <si>
    <t>男2XL</t>
    <phoneticPr fontId="8" type="noConversion"/>
  </si>
  <si>
    <t>男3XL</t>
    <phoneticPr fontId="8" type="noConversion"/>
  </si>
  <si>
    <t>男4XL</t>
    <phoneticPr fontId="8" type="noConversion"/>
  </si>
  <si>
    <t>男6XL</t>
    <phoneticPr fontId="8" type="noConversion"/>
  </si>
  <si>
    <t>女S</t>
    <phoneticPr fontId="8" type="noConversion"/>
  </si>
  <si>
    <t>女M</t>
    <phoneticPr fontId="8" type="noConversion"/>
  </si>
  <si>
    <t>女L</t>
    <phoneticPr fontId="8" type="noConversion"/>
  </si>
  <si>
    <t>女XL</t>
    <phoneticPr fontId="8" type="noConversion"/>
  </si>
  <si>
    <t>女2XL</t>
    <phoneticPr fontId="8" type="noConversion"/>
  </si>
  <si>
    <t>女4XL</t>
    <phoneticPr fontId="8" type="noConversion"/>
  </si>
  <si>
    <t>上衣</t>
    <phoneticPr fontId="8" type="noConversion"/>
  </si>
  <si>
    <t>裤子</t>
    <phoneticPr fontId="8" type="noConversion"/>
  </si>
  <si>
    <t>上衣尺码</t>
    <phoneticPr fontId="8" type="noConversion"/>
  </si>
  <si>
    <t>裤子尺码</t>
    <phoneticPr fontId="8" type="noConversion"/>
  </si>
  <si>
    <t>学院</t>
    <phoneticPr fontId="8" type="noConversion"/>
  </si>
  <si>
    <t>XX学院2023大型会议志愿者信息汇总表</t>
    <phoneticPr fontId="5" type="noConversion"/>
  </si>
  <si>
    <t>依文服饰尺码对应表</t>
  </si>
  <si>
    <t>女款 推荐尺码</t>
  </si>
  <si>
    <t>身高cm\体重（斤)</t>
  </si>
  <si>
    <t>80-90</t>
  </si>
  <si>
    <t>90-100</t>
  </si>
  <si>
    <t>100-110</t>
  </si>
  <si>
    <t>110-120</t>
  </si>
  <si>
    <t>120-130</t>
  </si>
  <si>
    <t>130-140</t>
  </si>
  <si>
    <t>140-150</t>
  </si>
  <si>
    <t>150-160</t>
  </si>
  <si>
    <t>160-170</t>
  </si>
  <si>
    <t>150-155</t>
  </si>
  <si>
    <t>XS</t>
  </si>
  <si>
    <t>S</t>
  </si>
  <si>
    <t>M</t>
  </si>
  <si>
    <t>L</t>
  </si>
  <si>
    <t>XL</t>
  </si>
  <si>
    <t>155-160</t>
  </si>
  <si>
    <t>2XL</t>
  </si>
  <si>
    <t>160-165</t>
  </si>
  <si>
    <r>
      <t>3</t>
    </r>
    <r>
      <rPr>
        <sz val="12"/>
        <rFont val="宋体"/>
        <family val="3"/>
        <charset val="134"/>
      </rPr>
      <t>XL</t>
    </r>
  </si>
  <si>
    <r>
      <t>4</t>
    </r>
    <r>
      <rPr>
        <sz val="12"/>
        <rFont val="宋体"/>
        <family val="3"/>
        <charset val="134"/>
      </rPr>
      <t>XL</t>
    </r>
  </si>
  <si>
    <r>
      <t>5</t>
    </r>
    <r>
      <rPr>
        <sz val="12"/>
        <rFont val="宋体"/>
        <family val="3"/>
        <charset val="134"/>
      </rPr>
      <t>XL</t>
    </r>
  </si>
  <si>
    <t>165-170</t>
  </si>
  <si>
    <t>170-175</t>
  </si>
  <si>
    <t>175-180</t>
  </si>
  <si>
    <t>180-185</t>
  </si>
  <si>
    <t>185-190</t>
  </si>
  <si>
    <t>男款 推荐尺码</t>
  </si>
  <si>
    <t>95-110</t>
  </si>
  <si>
    <t>110-125</t>
  </si>
  <si>
    <t>125-145</t>
  </si>
  <si>
    <t>145-165</t>
  </si>
  <si>
    <t>165-185</t>
  </si>
  <si>
    <t>185-205</t>
  </si>
  <si>
    <t>205-220</t>
  </si>
  <si>
    <t>220-235</t>
  </si>
  <si>
    <t>235-250</t>
  </si>
  <si>
    <t>250-265</t>
  </si>
  <si>
    <t>3XL</t>
  </si>
  <si>
    <t>4XL</t>
  </si>
  <si>
    <t>5XL</t>
  </si>
  <si>
    <t>6XL</t>
  </si>
  <si>
    <t>7XL</t>
  </si>
  <si>
    <t>8XL</t>
  </si>
  <si>
    <t>190-195</t>
  </si>
  <si>
    <t>195-200</t>
  </si>
  <si>
    <t>依文服饰股份有限公司</t>
  </si>
  <si>
    <t>成衣规格尺寸表</t>
  </si>
  <si>
    <t>款  号: F3367</t>
  </si>
  <si>
    <t>款  式: 女款短袖翻领T恤</t>
  </si>
  <si>
    <t>部位/度法</t>
  </si>
  <si>
    <t>公差+/-</t>
  </si>
  <si>
    <t>1</t>
  </si>
  <si>
    <t>规格尺寸</t>
  </si>
  <si>
    <t>150/76A</t>
  </si>
  <si>
    <t>155/80A</t>
  </si>
  <si>
    <t>160/84A</t>
  </si>
  <si>
    <t>165/88A</t>
  </si>
  <si>
    <t>170/92A</t>
  </si>
  <si>
    <t>175/96A</t>
  </si>
  <si>
    <t>180/100A</t>
  </si>
  <si>
    <t>185/104A</t>
  </si>
  <si>
    <t>190/108A</t>
  </si>
  <si>
    <t>2</t>
  </si>
  <si>
    <t>肩宽(两肩点平度)</t>
  </si>
  <si>
    <t>36.3</t>
  </si>
  <si>
    <t>37.5</t>
  </si>
  <si>
    <t>38.7</t>
  </si>
  <si>
    <t>39.9</t>
  </si>
  <si>
    <t>41.1</t>
  </si>
  <si>
    <t>42.3</t>
  </si>
  <si>
    <t>43.5</t>
  </si>
  <si>
    <t>3</t>
  </si>
  <si>
    <t>前衣长(脖底至下摆直度)</t>
  </si>
  <si>
    <t>57</t>
  </si>
  <si>
    <t>59</t>
  </si>
  <si>
    <t>61</t>
  </si>
  <si>
    <t>63</t>
  </si>
  <si>
    <t>65</t>
  </si>
  <si>
    <t>66.5</t>
  </si>
  <si>
    <t>68</t>
  </si>
  <si>
    <t>69.5</t>
  </si>
  <si>
    <t>4</t>
  </si>
  <si>
    <t>胸围1/2(腋下2.5CM度)</t>
  </si>
  <si>
    <t>41</t>
  </si>
  <si>
    <t>43</t>
  </si>
  <si>
    <t>45</t>
  </si>
  <si>
    <t>47</t>
  </si>
  <si>
    <t>49</t>
  </si>
  <si>
    <t>51</t>
  </si>
  <si>
    <t>53</t>
  </si>
  <si>
    <t>55</t>
  </si>
  <si>
    <t>5</t>
  </si>
  <si>
    <t>腰围1/2(腰身最窄处量)</t>
  </si>
  <si>
    <t>37</t>
  </si>
  <si>
    <t>39</t>
  </si>
  <si>
    <t>48</t>
  </si>
  <si>
    <t>50</t>
  </si>
  <si>
    <t>52</t>
  </si>
  <si>
    <t>54</t>
  </si>
  <si>
    <t>6</t>
  </si>
  <si>
    <t>下摆1/2</t>
  </si>
  <si>
    <t>42</t>
  </si>
  <si>
    <t>44</t>
  </si>
  <si>
    <t>46</t>
  </si>
  <si>
    <t>8</t>
  </si>
  <si>
    <t>袖长(肩点至袖口)</t>
  </si>
  <si>
    <t>14</t>
  </si>
  <si>
    <t>14.5</t>
  </si>
  <si>
    <t>15</t>
  </si>
  <si>
    <t>15.5</t>
  </si>
  <si>
    <t>16</t>
  </si>
  <si>
    <t>16.5</t>
  </si>
  <si>
    <t>17</t>
  </si>
  <si>
    <t>17.5</t>
  </si>
  <si>
    <t>18</t>
  </si>
  <si>
    <t>0.5</t>
  </si>
  <si>
    <t>款  号: 3368</t>
  </si>
  <si>
    <t>款  式: 男款短袖翻领T恤</t>
  </si>
  <si>
    <t>195/112A</t>
  </si>
  <si>
    <t>200/116A</t>
  </si>
  <si>
    <t>200/120A</t>
  </si>
  <si>
    <t>43.4</t>
  </si>
  <si>
    <t>44.6</t>
  </si>
  <si>
    <t>45.8</t>
  </si>
  <si>
    <t>48.2</t>
  </si>
  <si>
    <t>49.4</t>
  </si>
  <si>
    <t>50.6</t>
  </si>
  <si>
    <t>51.8</t>
  </si>
  <si>
    <t>66</t>
  </si>
  <si>
    <t>70</t>
  </si>
  <si>
    <t>72</t>
  </si>
  <si>
    <t>74</t>
  </si>
  <si>
    <t>75.5</t>
  </si>
  <si>
    <t>77</t>
  </si>
  <si>
    <t>78.5</t>
  </si>
  <si>
    <t>67</t>
  </si>
  <si>
    <t>58</t>
  </si>
  <si>
    <t>60</t>
  </si>
  <si>
    <t>62</t>
  </si>
  <si>
    <t>64</t>
  </si>
  <si>
    <t>56</t>
  </si>
  <si>
    <t>20.5</t>
  </si>
  <si>
    <t>21</t>
  </si>
  <si>
    <t>21.5</t>
  </si>
  <si>
    <t>22</t>
  </si>
  <si>
    <t>22.5</t>
  </si>
  <si>
    <t>23</t>
  </si>
  <si>
    <t>23.5</t>
  </si>
  <si>
    <t>24</t>
  </si>
  <si>
    <t>25</t>
  </si>
  <si>
    <t>依文服饰尺码对印表</t>
  </si>
  <si>
    <r>
      <rPr>
        <sz val="11"/>
        <rFont val="黑体"/>
        <family val="3"/>
        <charset val="134"/>
      </rPr>
      <t>3</t>
    </r>
    <r>
      <rPr>
        <sz val="12"/>
        <rFont val="宋体"/>
        <family val="3"/>
        <charset val="134"/>
      </rPr>
      <t>XL</t>
    </r>
  </si>
  <si>
    <r>
      <rPr>
        <sz val="11"/>
        <rFont val="黑体"/>
        <family val="3"/>
        <charset val="134"/>
      </rPr>
      <t>4</t>
    </r>
    <r>
      <rPr>
        <sz val="12"/>
        <rFont val="宋体"/>
        <family val="3"/>
        <charset val="134"/>
      </rPr>
      <t>XL</t>
    </r>
  </si>
  <si>
    <r>
      <rPr>
        <sz val="11"/>
        <rFont val="黑体"/>
        <family val="3"/>
        <charset val="134"/>
      </rPr>
      <t>5</t>
    </r>
    <r>
      <rPr>
        <sz val="12"/>
        <rFont val="宋体"/>
        <family val="3"/>
        <charset val="134"/>
      </rPr>
      <t>XL</t>
    </r>
  </si>
  <si>
    <t>款号：F9651 (CK-23301)</t>
  </si>
  <si>
    <t xml:space="preserve"> 品名：女款梭织长裤                                                                       </t>
  </si>
  <si>
    <t>误差范围+/-</t>
  </si>
  <si>
    <t>150/58A</t>
  </si>
  <si>
    <t>155/62A</t>
  </si>
  <si>
    <t>160/66A</t>
  </si>
  <si>
    <t>165/70A</t>
  </si>
  <si>
    <t>170/74A</t>
  </si>
  <si>
    <t>175/78A</t>
  </si>
  <si>
    <t>180/82A</t>
  </si>
  <si>
    <t>185/86A</t>
  </si>
  <si>
    <t>190/90A</t>
  </si>
  <si>
    <t>裤长</t>
  </si>
  <si>
    <t>含腰</t>
  </si>
  <si>
    <t>腰围1/2</t>
  </si>
  <si>
    <t>自然量</t>
  </si>
  <si>
    <t>拉开量</t>
  </si>
  <si>
    <t>臀围1/2</t>
  </si>
  <si>
    <t>裆上8CM度</t>
  </si>
  <si>
    <t>脾围1/2</t>
  </si>
  <si>
    <t>裆下2CM度</t>
  </si>
  <si>
    <t>7</t>
  </si>
  <si>
    <t>膝围1/2</t>
  </si>
  <si>
    <t>内长1/2处向上5CM</t>
  </si>
  <si>
    <t>裤口1/2</t>
  </si>
  <si>
    <t>平量</t>
  </si>
  <si>
    <t>注：直筒裤尺寸</t>
  </si>
  <si>
    <t>款号：F9652 (CK-23301-1)</t>
  </si>
  <si>
    <t xml:space="preserve"> 品名：男款梭织长裤                                                                        </t>
  </si>
  <si>
    <t>160/72A</t>
  </si>
  <si>
    <t>165/76A</t>
  </si>
  <si>
    <t>170/80A</t>
  </si>
  <si>
    <t>175/84A</t>
  </si>
  <si>
    <t>180/88A</t>
  </si>
  <si>
    <t>185/92A</t>
  </si>
  <si>
    <t>190/96A</t>
  </si>
  <si>
    <t>195/100A</t>
  </si>
  <si>
    <t>200/104A</t>
  </si>
  <si>
    <t>200/108A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</si>
</sst>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7" x14ac:knownFonts="1">
    <font>
      <sz val="11"/>
      <color theme="1"/>
      <name val="宋体"/>
      <charset val="134"/>
      <scheme val="minor"/>
    </font>
    <font>
      <sz val="9"/>
      <color rgb="FF000000"/>
      <name val="微软雅黑"/>
      <family val="2"/>
      <charset val="134"/>
    </font>
    <font>
      <sz val="12"/>
      <color theme="1"/>
      <name val="仿宋_GB2312"/>
      <family val="3"/>
      <charset val="134"/>
    </font>
    <font>
      <b/>
      <sz val="20"/>
      <color rgb="FF000000"/>
      <name val="黑体"/>
      <family val="3"/>
      <charset val="134"/>
    </font>
    <font>
      <b/>
      <sz val="9"/>
      <color rgb="FFFFFFFF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color rgb="FF000000"/>
      <name val="微软雅黑"/>
      <family val="2"/>
      <charset val="134"/>
    </font>
    <font>
      <sz val="12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2"/>
      <color indexed="0"/>
      <name val="Arial"/>
      <family val="2"/>
    </font>
    <font>
      <b/>
      <sz val="18"/>
      <color rgb="FF000000"/>
      <name val="宋体"/>
      <family val="3"/>
      <charset val="134"/>
    </font>
    <font>
      <b/>
      <sz val="18"/>
      <color indexed="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rgb="FF000000"/>
      <name val="黑体"/>
      <family val="3"/>
      <charset val="134"/>
    </font>
    <font>
      <sz val="11"/>
      <name val="黑体"/>
      <family val="3"/>
      <charset val="134"/>
    </font>
    <font>
      <sz val="12"/>
      <name val="Arial"/>
      <family val="2"/>
    </font>
    <font>
      <sz val="12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2"/>
      <name val="黑体"/>
      <family val="3"/>
      <charset val="134"/>
    </font>
    <font>
      <b/>
      <sz val="15.75"/>
      <color indexed="9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5.75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6"/>
      <color theme="1" tint="0.14990691854609822"/>
      <name val="宋体"/>
      <family val="3"/>
      <charset val="134"/>
    </font>
    <font>
      <sz val="12"/>
      <name val="黑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黑体"/>
      <family val="3"/>
      <charset val="134"/>
    </font>
    <font>
      <sz val="12"/>
      <color indexed="0"/>
      <name val="黑体"/>
      <family val="3"/>
      <charset val="134"/>
    </font>
    <font>
      <sz val="9"/>
      <name val="黑体"/>
      <family val="3"/>
      <charset val="134"/>
    </font>
    <font>
      <sz val="12"/>
      <color indexed="10"/>
      <name val="Arial"/>
      <family val="2"/>
    </font>
    <font>
      <sz val="12"/>
      <color rgb="FFFF0000"/>
      <name val="Arial"/>
      <family val="2"/>
    </font>
    <font>
      <sz val="12"/>
      <color theme="1" tint="0.24997711111789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B608D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>
      <alignment vertical="center"/>
    </xf>
    <xf numFmtId="0" fontId="10" fillId="0" borderId="0">
      <alignment horizontal="left" vertical="top" wrapText="1"/>
    </xf>
    <xf numFmtId="0" fontId="17" fillId="0" borderId="0"/>
    <xf numFmtId="0" fontId="17" fillId="0" borderId="0"/>
    <xf numFmtId="0" fontId="10" fillId="0" borderId="0">
      <alignment horizontal="left" vertical="top" wrapText="1"/>
    </xf>
    <xf numFmtId="0" fontId="17" fillId="0" borderId="0"/>
    <xf numFmtId="0" fontId="3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176" fontId="9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0" xfId="1" applyFont="1" applyAlignment="1">
      <alignment horizontal="center" vertical="top" wrapText="1"/>
    </xf>
    <xf numFmtId="0" fontId="12" fillId="0" borderId="0" xfId="1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10" fillId="0" borderId="0" xfId="1">
      <alignment horizontal="left" vertical="top" wrapText="1"/>
    </xf>
    <xf numFmtId="0" fontId="13" fillId="0" borderId="1" xfId="0" applyFont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 wrapText="1" readingOrder="1"/>
    </xf>
    <xf numFmtId="0" fontId="15" fillId="4" borderId="1" xfId="0" applyFont="1" applyFill="1" applyBorder="1" applyAlignment="1">
      <alignment horizontal="center" vertical="center"/>
    </xf>
    <xf numFmtId="0" fontId="16" fillId="0" borderId="1" xfId="1" applyFont="1" applyBorder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7" fillId="0" borderId="1" xfId="0" applyFont="1" applyBorder="1">
      <alignment vertical="center"/>
    </xf>
    <xf numFmtId="0" fontId="15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6" fillId="0" borderId="0" xfId="1" applyFont="1">
      <alignment horizontal="left" vertical="top" wrapText="1"/>
    </xf>
    <xf numFmtId="0" fontId="15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 readingOrder="1"/>
    </xf>
    <xf numFmtId="0" fontId="19" fillId="6" borderId="1" xfId="0" applyFont="1" applyFill="1" applyBorder="1" applyAlignment="1">
      <alignment horizontal="center" vertical="center" wrapText="1" readingOrder="1"/>
    </xf>
    <xf numFmtId="0" fontId="15" fillId="7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readingOrder="1"/>
    </xf>
    <xf numFmtId="0" fontId="20" fillId="0" borderId="4" xfId="0" applyFont="1" applyBorder="1" applyAlignment="1">
      <alignment horizontal="center" vertical="center" readingOrder="1"/>
    </xf>
    <xf numFmtId="0" fontId="20" fillId="0" borderId="5" xfId="0" applyFont="1" applyBorder="1" applyAlignment="1">
      <alignment horizontal="center" vertical="center" readingOrder="1"/>
    </xf>
    <xf numFmtId="0" fontId="21" fillId="4" borderId="1" xfId="0" applyFont="1" applyFill="1" applyBorder="1" applyAlignment="1">
      <alignment horizontal="center" vertical="center" wrapText="1" readingOrder="1"/>
    </xf>
    <xf numFmtId="0" fontId="21" fillId="4" borderId="7" xfId="2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 readingOrder="1"/>
    </xf>
    <xf numFmtId="0" fontId="22" fillId="9" borderId="7" xfId="2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top" readingOrder="1"/>
    </xf>
    <xf numFmtId="0" fontId="16" fillId="0" borderId="1" xfId="0" applyFont="1" applyBorder="1" applyAlignment="1">
      <alignment horizontal="center" vertical="top" readingOrder="1"/>
    </xf>
    <xf numFmtId="0" fontId="16" fillId="0" borderId="7" xfId="0" applyFont="1" applyBorder="1" applyAlignment="1">
      <alignment horizontal="center" vertical="top" readingOrder="1"/>
    </xf>
    <xf numFmtId="0" fontId="23" fillId="4" borderId="6" xfId="0" applyFont="1" applyFill="1" applyBorder="1" applyAlignment="1">
      <alignment horizontal="left" vertical="center" wrapText="1" readingOrder="1"/>
    </xf>
    <xf numFmtId="0" fontId="23" fillId="4" borderId="1" xfId="0" applyFont="1" applyFill="1" applyBorder="1" applyAlignment="1">
      <alignment horizontal="left" vertical="center" wrapText="1" readingOrder="1"/>
    </xf>
    <xf numFmtId="0" fontId="23" fillId="4" borderId="7" xfId="0" applyFont="1" applyFill="1" applyBorder="1" applyAlignment="1">
      <alignment horizontal="left" vertical="center" wrapText="1" readingOrder="1"/>
    </xf>
    <xf numFmtId="0" fontId="23" fillId="4" borderId="6" xfId="0" applyFont="1" applyFill="1" applyBorder="1" applyAlignment="1">
      <alignment horizontal="center" vertical="center" readingOrder="1"/>
    </xf>
    <xf numFmtId="0" fontId="23" fillId="4" borderId="1" xfId="0" applyFont="1" applyFill="1" applyBorder="1" applyAlignment="1">
      <alignment horizontal="center" vertical="center" readingOrder="1"/>
    </xf>
    <xf numFmtId="0" fontId="24" fillId="4" borderId="6" xfId="0" applyFont="1" applyFill="1" applyBorder="1" applyAlignment="1">
      <alignment horizontal="center" vertical="center" wrapText="1" readingOrder="1"/>
    </xf>
    <xf numFmtId="0" fontId="24" fillId="4" borderId="1" xfId="0" applyFont="1" applyFill="1" applyBorder="1" applyAlignment="1">
      <alignment horizontal="left" vertical="center" wrapText="1" readingOrder="1"/>
    </xf>
    <xf numFmtId="0" fontId="24" fillId="0" borderId="6" xfId="0" applyNumberFormat="1" applyFont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left" vertical="center" wrapText="1" readingOrder="1"/>
    </xf>
    <xf numFmtId="0" fontId="24" fillId="0" borderId="1" xfId="0" applyFont="1" applyBorder="1" applyAlignment="1">
      <alignment horizontal="center" vertical="center" wrapText="1" readingOrder="1"/>
    </xf>
    <xf numFmtId="0" fontId="24" fillId="0" borderId="7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8" xfId="0" applyFont="1" applyBorder="1" applyAlignment="1">
      <alignment horizontal="center" vertical="center" wrapText="1" readingOrder="1"/>
    </xf>
    <xf numFmtId="0" fontId="24" fillId="0" borderId="9" xfId="0" applyFont="1" applyBorder="1" applyAlignment="1">
      <alignment horizontal="left" vertical="center" wrapText="1" readingOrder="1"/>
    </xf>
    <xf numFmtId="0" fontId="24" fillId="0" borderId="9" xfId="0" applyFont="1" applyBorder="1" applyAlignment="1">
      <alignment horizontal="center" vertical="center" wrapText="1" readingOrder="1"/>
    </xf>
    <xf numFmtId="0" fontId="24" fillId="0" borderId="10" xfId="0" applyFont="1" applyBorder="1" applyAlignment="1">
      <alignment horizontal="center" vertical="center" wrapText="1" readingOrder="1"/>
    </xf>
    <xf numFmtId="0" fontId="24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5" fillId="0" borderId="0" xfId="0" applyFont="1" applyAlignment="1">
      <alignment horizontal="left" vertical="top" wrapText="1"/>
    </xf>
    <xf numFmtId="0" fontId="26" fillId="0" borderId="3" xfId="0" applyFont="1" applyBorder="1" applyAlignment="1">
      <alignment horizontal="center" vertical="center" readingOrder="1"/>
    </xf>
    <xf numFmtId="0" fontId="26" fillId="0" borderId="4" xfId="0" applyFont="1" applyBorder="1" applyAlignment="1">
      <alignment horizontal="center" vertical="center" readingOrder="1"/>
    </xf>
    <xf numFmtId="0" fontId="26" fillId="0" borderId="5" xfId="0" applyFont="1" applyBorder="1" applyAlignment="1">
      <alignment horizontal="center" vertical="center" readingOrder="1"/>
    </xf>
    <xf numFmtId="0" fontId="23" fillId="9" borderId="6" xfId="0" applyFont="1" applyFill="1" applyBorder="1" applyAlignment="1">
      <alignment horizontal="left" vertical="center" wrapText="1" readingOrder="1"/>
    </xf>
    <xf numFmtId="0" fontId="23" fillId="9" borderId="1" xfId="0" applyFont="1" applyFill="1" applyBorder="1" applyAlignment="1">
      <alignment horizontal="left" vertical="center" wrapText="1" readingOrder="1"/>
    </xf>
    <xf numFmtId="0" fontId="23" fillId="9" borderId="7" xfId="0" applyFont="1" applyFill="1" applyBorder="1" applyAlignment="1">
      <alignment horizontal="left" vertical="center" wrapText="1" readingOrder="1"/>
    </xf>
    <xf numFmtId="0" fontId="23" fillId="9" borderId="6" xfId="0" applyFont="1" applyFill="1" applyBorder="1" applyAlignment="1">
      <alignment horizontal="center" vertical="center" readingOrder="1"/>
    </xf>
    <xf numFmtId="0" fontId="23" fillId="9" borderId="1" xfId="0" applyFont="1" applyFill="1" applyBorder="1" applyAlignment="1">
      <alignment horizontal="center" vertical="center" readingOrder="1"/>
    </xf>
    <xf numFmtId="0" fontId="24" fillId="9" borderId="6" xfId="0" applyFont="1" applyFill="1" applyBorder="1" applyAlignment="1">
      <alignment horizontal="center" vertical="center" wrapText="1" readingOrder="1"/>
    </xf>
    <xf numFmtId="0" fontId="24" fillId="9" borderId="1" xfId="0" applyFont="1" applyFill="1" applyBorder="1" applyAlignment="1">
      <alignment horizontal="left" vertical="center" wrapText="1" readingOrder="1"/>
    </xf>
    <xf numFmtId="0" fontId="27" fillId="0" borderId="0" xfId="3" applyFont="1"/>
    <xf numFmtId="0" fontId="10" fillId="0" borderId="0" xfId="4" applyAlignment="1">
      <alignment horizontal="left" vertical="center" wrapText="1"/>
    </xf>
    <xf numFmtId="0" fontId="10" fillId="0" borderId="0" xfId="4">
      <alignment horizontal="left" vertical="top" wrapText="1"/>
    </xf>
    <xf numFmtId="0" fontId="15" fillId="1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28" fillId="0" borderId="11" xfId="5" applyFont="1" applyBorder="1" applyAlignment="1">
      <alignment horizontal="center"/>
    </xf>
    <xf numFmtId="0" fontId="28" fillId="0" borderId="12" xfId="5" applyFont="1" applyBorder="1" applyAlignment="1">
      <alignment horizontal="center"/>
    </xf>
    <xf numFmtId="0" fontId="28" fillId="0" borderId="13" xfId="5" applyFont="1" applyBorder="1" applyAlignment="1">
      <alignment horizontal="center"/>
    </xf>
    <xf numFmtId="0" fontId="29" fillId="0" borderId="14" xfId="5" applyFont="1" applyBorder="1" applyAlignment="1">
      <alignment horizontal="center"/>
    </xf>
    <xf numFmtId="0" fontId="29" fillId="0" borderId="15" xfId="5" applyFont="1" applyBorder="1" applyAlignment="1">
      <alignment horizontal="center"/>
    </xf>
    <xf numFmtId="0" fontId="29" fillId="0" borderId="16" xfId="5" applyFont="1" applyBorder="1" applyAlignment="1">
      <alignment horizontal="center"/>
    </xf>
    <xf numFmtId="0" fontId="31" fillId="4" borderId="14" xfId="6" applyFont="1" applyFill="1" applyBorder="1" applyAlignment="1">
      <alignment horizontal="left" vertical="center"/>
    </xf>
    <xf numFmtId="0" fontId="31" fillId="4" borderId="15" xfId="6" applyFont="1" applyFill="1" applyBorder="1" applyAlignment="1">
      <alignment horizontal="left" vertical="center"/>
    </xf>
    <xf numFmtId="0" fontId="31" fillId="4" borderId="16" xfId="6" applyFont="1" applyFill="1" applyBorder="1" applyAlignment="1">
      <alignment horizontal="left" vertical="center"/>
    </xf>
    <xf numFmtId="0" fontId="21" fillId="4" borderId="14" xfId="5" applyFont="1" applyFill="1" applyBorder="1" applyAlignment="1">
      <alignment horizontal="left" vertical="center"/>
    </xf>
    <xf numFmtId="0" fontId="21" fillId="4" borderId="15" xfId="5" applyFont="1" applyFill="1" applyBorder="1" applyAlignment="1">
      <alignment horizontal="left" vertical="center"/>
    </xf>
    <xf numFmtId="0" fontId="21" fillId="4" borderId="16" xfId="5" applyFont="1" applyFill="1" applyBorder="1" applyAlignment="1">
      <alignment horizontal="left" vertical="center"/>
    </xf>
    <xf numFmtId="0" fontId="32" fillId="4" borderId="6" xfId="4" applyFont="1" applyFill="1" applyBorder="1" applyAlignment="1">
      <alignment horizontal="left" vertical="center" wrapText="1"/>
    </xf>
    <xf numFmtId="0" fontId="31" fillId="4" borderId="17" xfId="4" applyFont="1" applyFill="1" applyBorder="1" applyAlignment="1">
      <alignment horizontal="center" vertical="center" wrapText="1"/>
    </xf>
    <xf numFmtId="0" fontId="31" fillId="4" borderId="2" xfId="4" applyFont="1" applyFill="1" applyBorder="1" applyAlignment="1">
      <alignment horizontal="center" vertical="center" wrapText="1"/>
    </xf>
    <xf numFmtId="0" fontId="21" fillId="4" borderId="1" xfId="4" applyFont="1" applyFill="1" applyBorder="1" applyAlignment="1">
      <alignment horizontal="center" vertical="center" wrapText="1"/>
    </xf>
    <xf numFmtId="0" fontId="21" fillId="4" borderId="17" xfId="4" applyFont="1" applyFill="1" applyBorder="1" applyAlignment="1">
      <alignment horizontal="center" vertical="center" wrapText="1"/>
    </xf>
    <xf numFmtId="0" fontId="33" fillId="4" borderId="7" xfId="4" applyFont="1" applyFill="1" applyBorder="1" applyAlignment="1">
      <alignment horizontal="center" vertical="center" wrapText="1"/>
    </xf>
    <xf numFmtId="0" fontId="33" fillId="4" borderId="6" xfId="4" applyFont="1" applyFill="1" applyBorder="1" applyAlignment="1">
      <alignment horizontal="center" vertical="center" wrapText="1" readingOrder="1"/>
    </xf>
    <xf numFmtId="0" fontId="33" fillId="4" borderId="1" xfId="4" applyFont="1" applyFill="1" applyBorder="1" applyAlignment="1">
      <alignment horizontal="left" vertical="center" wrapText="1" readingOrder="1"/>
    </xf>
    <xf numFmtId="0" fontId="21" fillId="4" borderId="17" xfId="0" applyFont="1" applyFill="1" applyBorder="1" applyAlignment="1">
      <alignment horizontal="center" vertical="center" wrapText="1" readingOrder="1"/>
    </xf>
    <xf numFmtId="0" fontId="33" fillId="4" borderId="7" xfId="4" applyFont="1" applyFill="1" applyBorder="1" applyAlignment="1">
      <alignment horizontal="center" vertical="center" wrapText="1" readingOrder="1"/>
    </xf>
    <xf numFmtId="0" fontId="33" fillId="0" borderId="6" xfId="4" applyFont="1" applyBorder="1" applyAlignment="1">
      <alignment horizontal="center" vertical="center" wrapText="1" readingOrder="1"/>
    </xf>
    <xf numFmtId="0" fontId="33" fillId="0" borderId="1" xfId="4" applyFont="1" applyBorder="1" applyAlignment="1">
      <alignment horizontal="left" vertical="center" wrapText="1" readingOrder="1"/>
    </xf>
    <xf numFmtId="0" fontId="33" fillId="0" borderId="1" xfId="4" applyFont="1" applyBorder="1" applyAlignment="1">
      <alignment horizontal="center" vertical="center" wrapText="1" readingOrder="1"/>
    </xf>
    <xf numFmtId="0" fontId="33" fillId="0" borderId="17" xfId="4" applyFont="1" applyBorder="1" applyAlignment="1">
      <alignment horizontal="center" vertical="center" wrapText="1" readingOrder="1"/>
    </xf>
    <xf numFmtId="0" fontId="33" fillId="0" borderId="7" xfId="4" applyFont="1" applyBorder="1" applyAlignment="1">
      <alignment horizontal="center" vertical="center" wrapText="1" readingOrder="1"/>
    </xf>
    <xf numFmtId="0" fontId="27" fillId="0" borderId="18" xfId="4" applyFont="1" applyBorder="1">
      <alignment horizontal="left" vertical="top" wrapText="1"/>
    </xf>
    <xf numFmtId="0" fontId="27" fillId="0" borderId="0" xfId="4" applyFont="1" applyAlignment="1">
      <alignment horizontal="center" vertical="top" wrapText="1"/>
    </xf>
    <xf numFmtId="0" fontId="34" fillId="0" borderId="0" xfId="4" applyFont="1" applyAlignment="1">
      <alignment horizontal="center" vertical="top" wrapText="1"/>
    </xf>
    <xf numFmtId="0" fontId="31" fillId="9" borderId="14" xfId="6" applyFont="1" applyFill="1" applyBorder="1" applyAlignment="1">
      <alignment horizontal="left" vertical="center"/>
    </xf>
    <xf numFmtId="0" fontId="31" fillId="9" borderId="15" xfId="6" applyFont="1" applyFill="1" applyBorder="1" applyAlignment="1">
      <alignment horizontal="left" vertical="center"/>
    </xf>
    <xf numFmtId="0" fontId="31" fillId="9" borderId="16" xfId="6" applyFont="1" applyFill="1" applyBorder="1" applyAlignment="1">
      <alignment horizontal="left" vertical="center"/>
    </xf>
    <xf numFmtId="0" fontId="21" fillId="9" borderId="14" xfId="5" applyFont="1" applyFill="1" applyBorder="1" applyAlignment="1">
      <alignment horizontal="left" vertical="center"/>
    </xf>
    <xf numFmtId="0" fontId="21" fillId="9" borderId="15" xfId="5" applyFont="1" applyFill="1" applyBorder="1" applyAlignment="1">
      <alignment horizontal="left" vertical="center"/>
    </xf>
    <xf numFmtId="0" fontId="21" fillId="9" borderId="16" xfId="5" applyFont="1" applyFill="1" applyBorder="1" applyAlignment="1">
      <alignment horizontal="left" vertical="center"/>
    </xf>
    <xf numFmtId="0" fontId="32" fillId="9" borderId="6" xfId="4" applyFont="1" applyFill="1" applyBorder="1" applyAlignment="1">
      <alignment horizontal="left" vertical="center" wrapText="1"/>
    </xf>
    <xf numFmtId="0" fontId="31" fillId="9" borderId="17" xfId="4" applyFont="1" applyFill="1" applyBorder="1" applyAlignment="1">
      <alignment horizontal="center" vertical="center" wrapText="1"/>
    </xf>
    <xf numFmtId="0" fontId="31" fillId="9" borderId="2" xfId="4" applyFont="1" applyFill="1" applyBorder="1" applyAlignment="1">
      <alignment horizontal="center" vertical="center" wrapText="1"/>
    </xf>
    <xf numFmtId="0" fontId="21" fillId="9" borderId="1" xfId="4" applyFont="1" applyFill="1" applyBorder="1" applyAlignment="1">
      <alignment horizontal="center" vertical="center" wrapText="1"/>
    </xf>
    <xf numFmtId="0" fontId="33" fillId="9" borderId="7" xfId="4" applyFont="1" applyFill="1" applyBorder="1" applyAlignment="1">
      <alignment horizontal="center" vertical="center" wrapText="1"/>
    </xf>
    <xf numFmtId="0" fontId="33" fillId="9" borderId="6" xfId="4" applyFont="1" applyFill="1" applyBorder="1" applyAlignment="1">
      <alignment horizontal="center" vertical="center" wrapText="1" readingOrder="1"/>
    </xf>
    <xf numFmtId="0" fontId="33" fillId="9" borderId="1" xfId="4" applyFont="1" applyFill="1" applyBorder="1" applyAlignment="1">
      <alignment horizontal="left" vertical="center" wrapText="1" readingOrder="1"/>
    </xf>
    <xf numFmtId="0" fontId="33" fillId="9" borderId="7" xfId="4" applyFont="1" applyFill="1" applyBorder="1" applyAlignment="1">
      <alignment horizontal="center" vertical="center" wrapText="1" readingOrder="1"/>
    </xf>
    <xf numFmtId="0" fontId="33" fillId="0" borderId="8" xfId="4" applyFont="1" applyBorder="1" applyAlignment="1">
      <alignment horizontal="center" vertical="center" wrapText="1" readingOrder="1"/>
    </xf>
    <xf numFmtId="0" fontId="33" fillId="0" borderId="9" xfId="4" applyFont="1" applyBorder="1" applyAlignment="1">
      <alignment horizontal="left" vertical="center" wrapText="1" readingOrder="1"/>
    </xf>
    <xf numFmtId="0" fontId="33" fillId="0" borderId="9" xfId="4" applyFont="1" applyBorder="1" applyAlignment="1">
      <alignment horizontal="center" vertical="center" wrapText="1" readingOrder="1"/>
    </xf>
    <xf numFmtId="0" fontId="33" fillId="0" borderId="10" xfId="4" applyFont="1" applyBorder="1" applyAlignment="1">
      <alignment horizontal="center" vertical="center" wrapText="1" readingOrder="1"/>
    </xf>
    <xf numFmtId="0" fontId="16" fillId="0" borderId="0" xfId="4" applyFont="1">
      <alignment horizontal="left" vertical="top" wrapText="1"/>
    </xf>
    <xf numFmtId="0" fontId="35" fillId="0" borderId="0" xfId="4" applyFont="1">
      <alignment horizontal="left" vertical="top" wrapText="1"/>
    </xf>
    <xf numFmtId="0" fontId="36" fillId="0" borderId="0" xfId="4" applyFont="1">
      <alignment horizontal="left" vertical="top" wrapText="1"/>
    </xf>
    <xf numFmtId="0" fontId="1" fillId="0" borderId="1" xfId="0" applyFont="1" applyBorder="1" applyAlignment="1">
      <alignment horizontal="left" vertical="center"/>
    </xf>
  </cellXfs>
  <cellStyles count="7">
    <cellStyle name="25*62*210" xfId="3" xr:uid="{0E99E4B4-420C-4ADF-8596-B34089464B8A}"/>
    <cellStyle name="常规" xfId="0" builtinId="0"/>
    <cellStyle name="常规 2" xfId="1" xr:uid="{A14ED043-5005-4FF7-8739-0C2622FF9646}"/>
    <cellStyle name="常规 2 3" xfId="2" xr:uid="{181A3A3C-CBEA-4522-949C-D5AB34D3C813}"/>
    <cellStyle name="常规 3" xfId="4" xr:uid="{DBA821CE-9AB4-49A1-AA1A-F30B40AA365E}"/>
    <cellStyle name="常规_6286女皮肤衣" xfId="6" xr:uid="{AC8B9A8B-02BA-47CD-8945-1BFD5EF5749B}"/>
    <cellStyle name="常规_Sheet1" xfId="5" xr:uid="{39E0DE90-17BB-4F66-AB72-D8BDBB30E2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"/>
  <sheetViews>
    <sheetView tabSelected="1" zoomScale="55" zoomScaleNormal="55" workbookViewId="0">
      <selection activeCell="K24" sqref="K24"/>
    </sheetView>
  </sheetViews>
  <sheetFormatPr defaultColWidth="9" defaultRowHeight="13.5" x14ac:dyDescent="0.3"/>
  <cols>
    <col min="1" max="1" width="4.33203125" style="3" customWidth="1"/>
    <col min="2" max="2" width="5.46484375" style="3" customWidth="1"/>
    <col min="3" max="3" width="4.9296875" style="3" customWidth="1"/>
    <col min="4" max="4" width="10.06640625" style="3" customWidth="1"/>
    <col min="5" max="5" width="6.33203125" style="3" customWidth="1"/>
    <col min="6" max="6" width="9" style="3" customWidth="1"/>
    <col min="7" max="7" width="18.73046875" style="3" customWidth="1"/>
    <col min="8" max="8" width="10.46484375" style="3" customWidth="1"/>
    <col min="9" max="9" width="9.796875" style="3" customWidth="1"/>
    <col min="10" max="10" width="8.59765625" style="3" customWidth="1"/>
    <col min="11" max="11" width="12.33203125" style="3" customWidth="1"/>
    <col min="12" max="12" width="20.06640625" style="3" customWidth="1"/>
    <col min="13" max="13" width="12.59765625" style="3" customWidth="1"/>
    <col min="14" max="16" width="13.73046875" style="3" customWidth="1"/>
    <col min="26" max="29" width="0" hidden="1" customWidth="1"/>
  </cols>
  <sheetData>
    <row r="1" spans="1:29" ht="15.75" x14ac:dyDescent="0.3">
      <c r="A1" s="11" t="s">
        <v>24</v>
      </c>
      <c r="B1" s="12"/>
    </row>
    <row r="2" spans="1:29" s="1" customFormat="1" ht="36" customHeight="1" x14ac:dyDescent="0.3">
      <c r="A2" s="13" t="s">
        <v>44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29" s="1" customForma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43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41</v>
      </c>
      <c r="P3" s="4" t="s">
        <v>42</v>
      </c>
      <c r="Q3" s="4" t="s">
        <v>13</v>
      </c>
    </row>
    <row r="4" spans="1:29" s="1" customFormat="1" x14ac:dyDescent="0.3">
      <c r="A4" s="5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5">
        <v>20000101</v>
      </c>
      <c r="G4" s="9" t="s">
        <v>18</v>
      </c>
      <c r="H4" s="9"/>
      <c r="I4" s="8" t="s">
        <v>19</v>
      </c>
      <c r="J4" s="8" t="s">
        <v>20</v>
      </c>
      <c r="K4" s="5">
        <v>13012345678</v>
      </c>
      <c r="L4" s="5" t="s">
        <v>23</v>
      </c>
      <c r="M4" s="8" t="s">
        <v>22</v>
      </c>
      <c r="N4" s="8" t="s">
        <v>21</v>
      </c>
      <c r="O4" s="8"/>
      <c r="P4" s="5"/>
      <c r="Q4" s="8" t="s">
        <v>25</v>
      </c>
    </row>
    <row r="5" spans="1:29" s="1" customFormat="1" x14ac:dyDescent="0.3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7"/>
    </row>
    <row r="6" spans="1:29" s="2" customFormat="1" x14ac:dyDescent="0.3">
      <c r="A6" s="5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7"/>
    </row>
    <row r="7" spans="1:29" s="2" customFormat="1" ht="12.4" x14ac:dyDescent="0.3">
      <c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129"/>
    </row>
    <row r="8" spans="1:29" s="2" customFormat="1" ht="12.4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129"/>
    </row>
    <row r="9" spans="1:29" s="2" customFormat="1" ht="15.75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29"/>
      <c r="Z9" s="10"/>
      <c r="AA9" s="10"/>
      <c r="AB9" s="10"/>
      <c r="AC9" s="10"/>
    </row>
    <row r="10" spans="1:29" s="2" customFormat="1" ht="15.75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29"/>
      <c r="Z10" s="10"/>
      <c r="AA10" s="10"/>
      <c r="AB10" s="10"/>
      <c r="AC10" s="10"/>
    </row>
    <row r="11" spans="1:29" s="2" customFormat="1" ht="15.75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9"/>
      <c r="Z11" s="10"/>
      <c r="AA11" s="10"/>
      <c r="AB11" s="10"/>
      <c r="AC11" s="10"/>
    </row>
    <row r="12" spans="1:29" s="2" customFormat="1" ht="15.75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129"/>
      <c r="Z12" s="10"/>
      <c r="AA12" s="10" t="s">
        <v>39</v>
      </c>
      <c r="AB12" s="10" t="s">
        <v>40</v>
      </c>
      <c r="AC12" s="10"/>
    </row>
    <row r="13" spans="1:29" s="2" customFormat="1" ht="15.75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29"/>
      <c r="Z13" s="10"/>
      <c r="AA13" s="10"/>
      <c r="AB13" s="10"/>
      <c r="AC13" s="10"/>
    </row>
    <row r="14" spans="1:29" s="2" customFormat="1" ht="15.75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Z14" s="10"/>
      <c r="AA14" s="10" t="s">
        <v>26</v>
      </c>
      <c r="AB14" s="10" t="s">
        <v>27</v>
      </c>
      <c r="AC14" s="10"/>
    </row>
    <row r="15" spans="1:29" s="2" customFormat="1" ht="15.75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Z15" s="10"/>
      <c r="AA15" s="10" t="s">
        <v>27</v>
      </c>
      <c r="AB15" s="10" t="s">
        <v>28</v>
      </c>
      <c r="AC15" s="10"/>
    </row>
    <row r="16" spans="1:29" s="2" customFormat="1" ht="15.75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Z16" s="10"/>
      <c r="AA16" s="10" t="s">
        <v>28</v>
      </c>
      <c r="AB16" s="10" t="s">
        <v>29</v>
      </c>
      <c r="AC16" s="10"/>
    </row>
    <row r="17" spans="1:29" s="2" customFormat="1" ht="15.75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Z17" s="10"/>
      <c r="AA17" s="10" t="s">
        <v>29</v>
      </c>
      <c r="AB17" s="10" t="s">
        <v>30</v>
      </c>
      <c r="AC17" s="10"/>
    </row>
    <row r="18" spans="1:29" s="2" customFormat="1" ht="15.75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Z18" s="10"/>
      <c r="AA18" s="10" t="s">
        <v>30</v>
      </c>
      <c r="AB18" s="10" t="s">
        <v>31</v>
      </c>
      <c r="AC18" s="10"/>
    </row>
    <row r="19" spans="1:29" s="2" customFormat="1" ht="15.75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Z19" s="10"/>
      <c r="AA19" s="10" t="s">
        <v>31</v>
      </c>
      <c r="AB19" s="10" t="s">
        <v>32</v>
      </c>
      <c r="AC19" s="10"/>
    </row>
    <row r="20" spans="1:29" s="2" customFormat="1" ht="15.75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Z20" s="10"/>
      <c r="AA20" s="10" t="s">
        <v>32</v>
      </c>
      <c r="AB20" s="10" t="s">
        <v>33</v>
      </c>
      <c r="AC20" s="10"/>
    </row>
    <row r="21" spans="1:29" s="2" customFormat="1" ht="15.75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Z21" s="10"/>
      <c r="AA21" s="10" t="s">
        <v>33</v>
      </c>
      <c r="AB21" s="10" t="s">
        <v>34</v>
      </c>
      <c r="AC21" s="10"/>
    </row>
    <row r="22" spans="1:29" s="2" customFormat="1" ht="15.75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Z22" s="10"/>
      <c r="AA22" s="10" t="s">
        <v>34</v>
      </c>
      <c r="AB22" s="10" t="s">
        <v>35</v>
      </c>
      <c r="AC22" s="10"/>
    </row>
    <row r="23" spans="1:29" s="2" customFormat="1" ht="15.75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Z23" s="10"/>
      <c r="AA23" s="10" t="s">
        <v>35</v>
      </c>
      <c r="AB23" s="10" t="s">
        <v>36</v>
      </c>
      <c r="AC23" s="10"/>
    </row>
    <row r="24" spans="1:29" s="2" customFormat="1" ht="15.75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Z24" s="10"/>
      <c r="AA24" s="10" t="s">
        <v>36</v>
      </c>
      <c r="AB24" s="10" t="s">
        <v>37</v>
      </c>
      <c r="AC24" s="10"/>
    </row>
    <row r="25" spans="1:29" s="2" customFormat="1" ht="15.75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Z25" s="10"/>
      <c r="AA25" s="10" t="s">
        <v>37</v>
      </c>
      <c r="AB25" s="10" t="s">
        <v>38</v>
      </c>
      <c r="AC25" s="10"/>
    </row>
    <row r="26" spans="1:29" s="2" customFormat="1" ht="15.75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Z26" s="10"/>
      <c r="AA26" s="10" t="s">
        <v>38</v>
      </c>
      <c r="AB26" s="10"/>
      <c r="AC26" s="10"/>
    </row>
    <row r="27" spans="1:29" s="2" customFormat="1" ht="15.75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Z27" s="10"/>
      <c r="AA27" s="10"/>
      <c r="AC27" s="10"/>
    </row>
    <row r="28" spans="1:29" s="2" customFormat="1" ht="12.4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29" s="2" customFormat="1" ht="12.4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29" s="2" customFormat="1" ht="12.4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29" s="2" customFormat="1" ht="12.4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29" s="2" customFormat="1" ht="12.4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28" s="2" customFormat="1" ht="12.4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28" s="2" customForma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AB34"/>
    </row>
  </sheetData>
  <mergeCells count="2">
    <mergeCell ref="A1:B1"/>
    <mergeCell ref="A2:Q2"/>
  </mergeCells>
  <phoneticPr fontId="8" type="noConversion"/>
  <dataValidations count="2">
    <dataValidation type="list" allowBlank="1" showInputMessage="1" showErrorMessage="1" sqref="O1:O1048576" xr:uid="{5A5B2237-14E2-410B-B29F-DDDD13795FB2}">
      <formula1>$AA$14:$AA$26</formula1>
    </dataValidation>
    <dataValidation type="list" allowBlank="1" showInputMessage="1" showErrorMessage="1" sqref="P1:P1048576" xr:uid="{CE3E8AE3-3E6F-49C9-92A9-DFBF2C843450}">
      <formula1>$AB$14:$AB$25</formula1>
    </dataValidation>
  </dataValidations>
  <printOptions horizontalCentered="1"/>
  <pageMargins left="0.235416666666667" right="0.235416666666667" top="0.48888888888888898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DB4BF-37BA-460B-8653-B9E8E9116BA7}">
  <dimension ref="A1:M54"/>
  <sheetViews>
    <sheetView workbookViewId="0">
      <selection activeCell="A31" sqref="A31:M31"/>
    </sheetView>
  </sheetViews>
  <sheetFormatPr defaultColWidth="10.6640625" defaultRowHeight="13.5" x14ac:dyDescent="0.3"/>
  <cols>
    <col min="1" max="1" width="20.6640625" style="16" customWidth="1"/>
    <col min="2" max="256" width="10.6640625" style="16"/>
    <col min="257" max="257" width="20.6640625" style="16" customWidth="1"/>
    <col min="258" max="512" width="10.6640625" style="16"/>
    <col min="513" max="513" width="20.6640625" style="16" customWidth="1"/>
    <col min="514" max="768" width="10.6640625" style="16"/>
    <col min="769" max="769" width="20.6640625" style="16" customWidth="1"/>
    <col min="770" max="1024" width="10.6640625" style="16"/>
    <col min="1025" max="1025" width="20.6640625" style="16" customWidth="1"/>
    <col min="1026" max="1280" width="10.6640625" style="16"/>
    <col min="1281" max="1281" width="20.6640625" style="16" customWidth="1"/>
    <col min="1282" max="1536" width="10.6640625" style="16"/>
    <col min="1537" max="1537" width="20.6640625" style="16" customWidth="1"/>
    <col min="1538" max="1792" width="10.6640625" style="16"/>
    <col min="1793" max="1793" width="20.6640625" style="16" customWidth="1"/>
    <col min="1794" max="2048" width="10.6640625" style="16"/>
    <col min="2049" max="2049" width="20.6640625" style="16" customWidth="1"/>
    <col min="2050" max="2304" width="10.6640625" style="16"/>
    <col min="2305" max="2305" width="20.6640625" style="16" customWidth="1"/>
    <col min="2306" max="2560" width="10.6640625" style="16"/>
    <col min="2561" max="2561" width="20.6640625" style="16" customWidth="1"/>
    <col min="2562" max="2816" width="10.6640625" style="16"/>
    <col min="2817" max="2817" width="20.6640625" style="16" customWidth="1"/>
    <col min="2818" max="3072" width="10.6640625" style="16"/>
    <col min="3073" max="3073" width="20.6640625" style="16" customWidth="1"/>
    <col min="3074" max="3328" width="10.6640625" style="16"/>
    <col min="3329" max="3329" width="20.6640625" style="16" customWidth="1"/>
    <col min="3330" max="3584" width="10.6640625" style="16"/>
    <col min="3585" max="3585" width="20.6640625" style="16" customWidth="1"/>
    <col min="3586" max="3840" width="10.6640625" style="16"/>
    <col min="3841" max="3841" width="20.6640625" style="16" customWidth="1"/>
    <col min="3842" max="4096" width="10.6640625" style="16"/>
    <col min="4097" max="4097" width="20.6640625" style="16" customWidth="1"/>
    <col min="4098" max="4352" width="10.6640625" style="16"/>
    <col min="4353" max="4353" width="20.6640625" style="16" customWidth="1"/>
    <col min="4354" max="4608" width="10.6640625" style="16"/>
    <col min="4609" max="4609" width="20.6640625" style="16" customWidth="1"/>
    <col min="4610" max="4864" width="10.6640625" style="16"/>
    <col min="4865" max="4865" width="20.6640625" style="16" customWidth="1"/>
    <col min="4866" max="5120" width="10.6640625" style="16"/>
    <col min="5121" max="5121" width="20.6640625" style="16" customWidth="1"/>
    <col min="5122" max="5376" width="10.6640625" style="16"/>
    <col min="5377" max="5377" width="20.6640625" style="16" customWidth="1"/>
    <col min="5378" max="5632" width="10.6640625" style="16"/>
    <col min="5633" max="5633" width="20.6640625" style="16" customWidth="1"/>
    <col min="5634" max="5888" width="10.6640625" style="16"/>
    <col min="5889" max="5889" width="20.6640625" style="16" customWidth="1"/>
    <col min="5890" max="6144" width="10.6640625" style="16"/>
    <col min="6145" max="6145" width="20.6640625" style="16" customWidth="1"/>
    <col min="6146" max="6400" width="10.6640625" style="16"/>
    <col min="6401" max="6401" width="20.6640625" style="16" customWidth="1"/>
    <col min="6402" max="6656" width="10.6640625" style="16"/>
    <col min="6657" max="6657" width="20.6640625" style="16" customWidth="1"/>
    <col min="6658" max="6912" width="10.6640625" style="16"/>
    <col min="6913" max="6913" width="20.6640625" style="16" customWidth="1"/>
    <col min="6914" max="7168" width="10.6640625" style="16"/>
    <col min="7169" max="7169" width="20.6640625" style="16" customWidth="1"/>
    <col min="7170" max="7424" width="10.6640625" style="16"/>
    <col min="7425" max="7425" width="20.6640625" style="16" customWidth="1"/>
    <col min="7426" max="7680" width="10.6640625" style="16"/>
    <col min="7681" max="7681" width="20.6640625" style="16" customWidth="1"/>
    <col min="7682" max="7936" width="10.6640625" style="16"/>
    <col min="7937" max="7937" width="20.6640625" style="16" customWidth="1"/>
    <col min="7938" max="8192" width="10.6640625" style="16"/>
    <col min="8193" max="8193" width="20.6640625" style="16" customWidth="1"/>
    <col min="8194" max="8448" width="10.6640625" style="16"/>
    <col min="8449" max="8449" width="20.6640625" style="16" customWidth="1"/>
    <col min="8450" max="8704" width="10.6640625" style="16"/>
    <col min="8705" max="8705" width="20.6640625" style="16" customWidth="1"/>
    <col min="8706" max="8960" width="10.6640625" style="16"/>
    <col min="8961" max="8961" width="20.6640625" style="16" customWidth="1"/>
    <col min="8962" max="9216" width="10.6640625" style="16"/>
    <col min="9217" max="9217" width="20.6640625" style="16" customWidth="1"/>
    <col min="9218" max="9472" width="10.6640625" style="16"/>
    <col min="9473" max="9473" width="20.6640625" style="16" customWidth="1"/>
    <col min="9474" max="9728" width="10.6640625" style="16"/>
    <col min="9729" max="9729" width="20.6640625" style="16" customWidth="1"/>
    <col min="9730" max="9984" width="10.6640625" style="16"/>
    <col min="9985" max="9985" width="20.6640625" style="16" customWidth="1"/>
    <col min="9986" max="10240" width="10.6640625" style="16"/>
    <col min="10241" max="10241" width="20.6640625" style="16" customWidth="1"/>
    <col min="10242" max="10496" width="10.6640625" style="16"/>
    <col min="10497" max="10497" width="20.6640625" style="16" customWidth="1"/>
    <col min="10498" max="10752" width="10.6640625" style="16"/>
    <col min="10753" max="10753" width="20.6640625" style="16" customWidth="1"/>
    <col min="10754" max="11008" width="10.6640625" style="16"/>
    <col min="11009" max="11009" width="20.6640625" style="16" customWidth="1"/>
    <col min="11010" max="11264" width="10.6640625" style="16"/>
    <col min="11265" max="11265" width="20.6640625" style="16" customWidth="1"/>
    <col min="11266" max="11520" width="10.6640625" style="16"/>
    <col min="11521" max="11521" width="20.6640625" style="16" customWidth="1"/>
    <col min="11522" max="11776" width="10.6640625" style="16"/>
    <col min="11777" max="11777" width="20.6640625" style="16" customWidth="1"/>
    <col min="11778" max="12032" width="10.6640625" style="16"/>
    <col min="12033" max="12033" width="20.6640625" style="16" customWidth="1"/>
    <col min="12034" max="12288" width="10.6640625" style="16"/>
    <col min="12289" max="12289" width="20.6640625" style="16" customWidth="1"/>
    <col min="12290" max="12544" width="10.6640625" style="16"/>
    <col min="12545" max="12545" width="20.6640625" style="16" customWidth="1"/>
    <col min="12546" max="12800" width="10.6640625" style="16"/>
    <col min="12801" max="12801" width="20.6640625" style="16" customWidth="1"/>
    <col min="12802" max="13056" width="10.6640625" style="16"/>
    <col min="13057" max="13057" width="20.6640625" style="16" customWidth="1"/>
    <col min="13058" max="13312" width="10.6640625" style="16"/>
    <col min="13313" max="13313" width="20.6640625" style="16" customWidth="1"/>
    <col min="13314" max="13568" width="10.6640625" style="16"/>
    <col min="13569" max="13569" width="20.6640625" style="16" customWidth="1"/>
    <col min="13570" max="13824" width="10.6640625" style="16"/>
    <col min="13825" max="13825" width="20.6640625" style="16" customWidth="1"/>
    <col min="13826" max="14080" width="10.6640625" style="16"/>
    <col min="14081" max="14081" width="20.6640625" style="16" customWidth="1"/>
    <col min="14082" max="14336" width="10.6640625" style="16"/>
    <col min="14337" max="14337" width="20.6640625" style="16" customWidth="1"/>
    <col min="14338" max="14592" width="10.6640625" style="16"/>
    <col min="14593" max="14593" width="20.6640625" style="16" customWidth="1"/>
    <col min="14594" max="14848" width="10.6640625" style="16"/>
    <col min="14849" max="14849" width="20.6640625" style="16" customWidth="1"/>
    <col min="14850" max="15104" width="10.6640625" style="16"/>
    <col min="15105" max="15105" width="20.6640625" style="16" customWidth="1"/>
    <col min="15106" max="15360" width="10.6640625" style="16"/>
    <col min="15361" max="15361" width="20.6640625" style="16" customWidth="1"/>
    <col min="15362" max="15616" width="10.6640625" style="16"/>
    <col min="15617" max="15617" width="20.6640625" style="16" customWidth="1"/>
    <col min="15618" max="15872" width="10.6640625" style="16"/>
    <col min="15873" max="15873" width="20.6640625" style="16" customWidth="1"/>
    <col min="15874" max="16128" width="10.6640625" style="16"/>
    <col min="16129" max="16129" width="20.6640625" style="16" customWidth="1"/>
    <col min="16130" max="16384" width="10.6640625" style="16"/>
  </cols>
  <sheetData>
    <row r="1" spans="1:11" ht="22.5" x14ac:dyDescent="0.3">
      <c r="A1" s="14" t="s">
        <v>45</v>
      </c>
      <c r="B1" s="15"/>
      <c r="C1" s="15"/>
      <c r="D1" s="15"/>
      <c r="E1" s="15"/>
      <c r="F1" s="15"/>
      <c r="G1" s="15"/>
      <c r="H1" s="15"/>
      <c r="I1" s="15"/>
      <c r="J1" s="15"/>
    </row>
    <row r="3" spans="1:11" ht="15" x14ac:dyDescent="0.3">
      <c r="A3" s="17" t="s">
        <v>46</v>
      </c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15.75" x14ac:dyDescent="0.3">
      <c r="A4" s="19" t="s">
        <v>47</v>
      </c>
      <c r="B4" s="20" t="s">
        <v>48</v>
      </c>
      <c r="C4" s="20" t="s">
        <v>49</v>
      </c>
      <c r="D4" s="20" t="s">
        <v>50</v>
      </c>
      <c r="E4" s="20" t="s">
        <v>51</v>
      </c>
      <c r="F4" s="20" t="s">
        <v>52</v>
      </c>
      <c r="G4" s="20" t="s">
        <v>53</v>
      </c>
      <c r="H4" s="20" t="s">
        <v>54</v>
      </c>
      <c r="I4" s="20" t="s">
        <v>55</v>
      </c>
      <c r="J4" s="20" t="s">
        <v>56</v>
      </c>
      <c r="K4" s="18"/>
    </row>
    <row r="5" spans="1:11" ht="15" x14ac:dyDescent="0.3">
      <c r="A5" s="19" t="s">
        <v>57</v>
      </c>
      <c r="B5" s="21" t="s">
        <v>58</v>
      </c>
      <c r="C5" s="21" t="s">
        <v>59</v>
      </c>
      <c r="D5" s="21" t="s">
        <v>60</v>
      </c>
      <c r="E5" s="21" t="s">
        <v>61</v>
      </c>
      <c r="F5" s="21" t="s">
        <v>62</v>
      </c>
      <c r="G5" s="22"/>
      <c r="H5" s="22"/>
      <c r="I5" s="22"/>
      <c r="J5" s="22"/>
      <c r="K5" s="18"/>
    </row>
    <row r="6" spans="1:11" ht="15" x14ac:dyDescent="0.3">
      <c r="A6" s="19" t="s">
        <v>63</v>
      </c>
      <c r="B6" s="21" t="s">
        <v>59</v>
      </c>
      <c r="C6" s="21" t="s">
        <v>59</v>
      </c>
      <c r="D6" s="21" t="s">
        <v>60</v>
      </c>
      <c r="E6" s="21" t="s">
        <v>61</v>
      </c>
      <c r="F6" s="21" t="s">
        <v>62</v>
      </c>
      <c r="G6" s="21" t="s">
        <v>64</v>
      </c>
      <c r="H6" s="22"/>
      <c r="I6" s="22"/>
      <c r="J6" s="22"/>
      <c r="K6" s="18"/>
    </row>
    <row r="7" spans="1:11" ht="15.75" x14ac:dyDescent="0.3">
      <c r="A7" s="19" t="s">
        <v>65</v>
      </c>
      <c r="B7" s="23"/>
      <c r="C7" s="21" t="s">
        <v>60</v>
      </c>
      <c r="D7" s="21" t="s">
        <v>60</v>
      </c>
      <c r="E7" s="21" t="s">
        <v>61</v>
      </c>
      <c r="F7" s="21" t="s">
        <v>62</v>
      </c>
      <c r="G7" s="21" t="s">
        <v>64</v>
      </c>
      <c r="H7" s="21" t="s">
        <v>66</v>
      </c>
      <c r="I7" s="21" t="s">
        <v>67</v>
      </c>
      <c r="J7" s="21" t="s">
        <v>68</v>
      </c>
      <c r="K7" s="18"/>
    </row>
    <row r="8" spans="1:11" ht="15.75" x14ac:dyDescent="0.3">
      <c r="A8" s="19" t="s">
        <v>69</v>
      </c>
      <c r="B8" s="24"/>
      <c r="C8" s="23"/>
      <c r="D8" s="21" t="s">
        <v>61</v>
      </c>
      <c r="E8" s="21" t="s">
        <v>61</v>
      </c>
      <c r="F8" s="21" t="s">
        <v>62</v>
      </c>
      <c r="G8" s="21" t="s">
        <v>64</v>
      </c>
      <c r="H8" s="21" t="s">
        <v>66</v>
      </c>
      <c r="I8" s="21" t="s">
        <v>67</v>
      </c>
      <c r="J8" s="21" t="s">
        <v>68</v>
      </c>
      <c r="K8" s="18"/>
    </row>
    <row r="9" spans="1:11" ht="15.75" x14ac:dyDescent="0.3">
      <c r="A9" s="19" t="s">
        <v>70</v>
      </c>
      <c r="B9" s="24"/>
      <c r="C9" s="23"/>
      <c r="D9" s="23"/>
      <c r="E9" s="21" t="s">
        <v>62</v>
      </c>
      <c r="F9" s="21" t="s">
        <v>62</v>
      </c>
      <c r="G9" s="21" t="s">
        <v>64</v>
      </c>
      <c r="H9" s="21" t="s">
        <v>66</v>
      </c>
      <c r="I9" s="21" t="s">
        <v>67</v>
      </c>
      <c r="J9" s="21" t="s">
        <v>68</v>
      </c>
      <c r="K9" s="18"/>
    </row>
    <row r="10" spans="1:11" ht="15.75" x14ac:dyDescent="0.3">
      <c r="A10" s="19" t="s">
        <v>71</v>
      </c>
      <c r="B10" s="24"/>
      <c r="C10" s="25"/>
      <c r="D10" s="25"/>
      <c r="E10" s="23"/>
      <c r="F10" s="21" t="s">
        <v>64</v>
      </c>
      <c r="G10" s="21" t="s">
        <v>64</v>
      </c>
      <c r="H10" s="21" t="s">
        <v>66</v>
      </c>
      <c r="I10" s="26" t="s">
        <v>67</v>
      </c>
      <c r="J10" s="26" t="s">
        <v>68</v>
      </c>
      <c r="K10" s="18"/>
    </row>
    <row r="11" spans="1:11" ht="15.75" x14ac:dyDescent="0.3">
      <c r="A11" s="19" t="s">
        <v>72</v>
      </c>
      <c r="B11" s="22"/>
      <c r="C11" s="22"/>
      <c r="D11" s="22"/>
      <c r="E11" s="22"/>
      <c r="F11" s="23"/>
      <c r="G11" s="21" t="s">
        <v>66</v>
      </c>
      <c r="H11" s="21" t="s">
        <v>66</v>
      </c>
      <c r="I11" s="26" t="s">
        <v>67</v>
      </c>
      <c r="J11" s="26" t="s">
        <v>68</v>
      </c>
      <c r="K11" s="18"/>
    </row>
    <row r="12" spans="1:11" ht="15.75" x14ac:dyDescent="0.3">
      <c r="A12" s="19" t="s">
        <v>73</v>
      </c>
      <c r="B12" s="22"/>
      <c r="C12" s="22"/>
      <c r="D12" s="22"/>
      <c r="E12" s="22"/>
      <c r="F12" s="22"/>
      <c r="G12" s="23"/>
      <c r="H12" s="26" t="s">
        <v>67</v>
      </c>
      <c r="I12" s="26" t="s">
        <v>67</v>
      </c>
      <c r="J12" s="26" t="s">
        <v>68</v>
      </c>
      <c r="K12" s="18"/>
    </row>
    <row r="13" spans="1:11" ht="15" x14ac:dyDescent="0.3">
      <c r="A13" s="27"/>
      <c r="B13" s="28"/>
      <c r="C13" s="28"/>
      <c r="D13" s="28"/>
      <c r="E13" s="28"/>
      <c r="F13" s="28"/>
      <c r="G13" s="29"/>
      <c r="H13" s="29"/>
      <c r="I13" s="29"/>
      <c r="J13" s="29"/>
      <c r="K13" s="18"/>
    </row>
    <row r="14" spans="1:11" ht="15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ht="15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3">
      <c r="A16" s="17" t="s">
        <v>74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3" ht="15.75" x14ac:dyDescent="0.3">
      <c r="A17" s="19" t="s">
        <v>47</v>
      </c>
      <c r="B17" s="30" t="s">
        <v>75</v>
      </c>
      <c r="C17" s="30" t="s">
        <v>76</v>
      </c>
      <c r="D17" s="30" t="s">
        <v>77</v>
      </c>
      <c r="E17" s="30" t="s">
        <v>78</v>
      </c>
      <c r="F17" s="30" t="s">
        <v>79</v>
      </c>
      <c r="G17" s="30" t="s">
        <v>80</v>
      </c>
      <c r="H17" s="30" t="s">
        <v>81</v>
      </c>
      <c r="I17" s="31" t="s">
        <v>82</v>
      </c>
      <c r="J17" s="31" t="s">
        <v>83</v>
      </c>
      <c r="K17" s="31" t="s">
        <v>84</v>
      </c>
    </row>
    <row r="18" spans="1:13" ht="15" x14ac:dyDescent="0.3">
      <c r="A18" s="19" t="s">
        <v>65</v>
      </c>
      <c r="B18" s="32" t="s">
        <v>60</v>
      </c>
      <c r="C18" s="32" t="s">
        <v>61</v>
      </c>
      <c r="D18" s="32" t="s">
        <v>62</v>
      </c>
      <c r="E18" s="32" t="s">
        <v>64</v>
      </c>
      <c r="F18" s="32" t="s">
        <v>85</v>
      </c>
      <c r="G18" s="22"/>
      <c r="H18" s="22"/>
      <c r="I18" s="22"/>
      <c r="J18" s="22"/>
      <c r="K18" s="22"/>
    </row>
    <row r="19" spans="1:13" x14ac:dyDescent="0.3">
      <c r="A19" s="19" t="s">
        <v>69</v>
      </c>
      <c r="B19" s="32" t="s">
        <v>61</v>
      </c>
      <c r="C19" s="32" t="s">
        <v>61</v>
      </c>
      <c r="D19" s="32" t="s">
        <v>62</v>
      </c>
      <c r="E19" s="32" t="s">
        <v>64</v>
      </c>
      <c r="F19" s="32" t="s">
        <v>85</v>
      </c>
      <c r="G19" s="32" t="s">
        <v>86</v>
      </c>
      <c r="H19" s="23"/>
      <c r="I19" s="23"/>
      <c r="J19" s="23"/>
      <c r="K19" s="23"/>
    </row>
    <row r="20" spans="1:13" x14ac:dyDescent="0.3">
      <c r="A20" s="19" t="s">
        <v>70</v>
      </c>
      <c r="B20" s="24"/>
      <c r="C20" s="32" t="s">
        <v>62</v>
      </c>
      <c r="D20" s="32" t="s">
        <v>62</v>
      </c>
      <c r="E20" s="32" t="s">
        <v>64</v>
      </c>
      <c r="F20" s="32" t="s">
        <v>85</v>
      </c>
      <c r="G20" s="32" t="s">
        <v>86</v>
      </c>
      <c r="H20" s="32" t="s">
        <v>87</v>
      </c>
      <c r="I20" s="33" t="s">
        <v>88</v>
      </c>
      <c r="J20" s="33" t="s">
        <v>89</v>
      </c>
      <c r="K20" s="33" t="s">
        <v>90</v>
      </c>
    </row>
    <row r="21" spans="1:13" x14ac:dyDescent="0.3">
      <c r="A21" s="19" t="s">
        <v>71</v>
      </c>
      <c r="B21" s="24"/>
      <c r="C21" s="23"/>
      <c r="D21" s="32" t="s">
        <v>64</v>
      </c>
      <c r="E21" s="32" t="s">
        <v>64</v>
      </c>
      <c r="F21" s="32" t="s">
        <v>85</v>
      </c>
      <c r="G21" s="32" t="s">
        <v>86</v>
      </c>
      <c r="H21" s="32" t="s">
        <v>87</v>
      </c>
      <c r="I21" s="33" t="s">
        <v>88</v>
      </c>
      <c r="J21" s="33" t="s">
        <v>89</v>
      </c>
      <c r="K21" s="33" t="s">
        <v>90</v>
      </c>
    </row>
    <row r="22" spans="1:13" x14ac:dyDescent="0.3">
      <c r="A22" s="19" t="s">
        <v>72</v>
      </c>
      <c r="B22" s="24"/>
      <c r="C22" s="23"/>
      <c r="D22" s="23"/>
      <c r="E22" s="32" t="s">
        <v>85</v>
      </c>
      <c r="F22" s="32" t="s">
        <v>85</v>
      </c>
      <c r="G22" s="32" t="s">
        <v>86</v>
      </c>
      <c r="H22" s="32" t="s">
        <v>87</v>
      </c>
      <c r="I22" s="33" t="s">
        <v>88</v>
      </c>
      <c r="J22" s="33" t="s">
        <v>89</v>
      </c>
      <c r="K22" s="33" t="s">
        <v>90</v>
      </c>
    </row>
    <row r="23" spans="1:13" ht="15" x14ac:dyDescent="0.3">
      <c r="A23" s="19" t="s">
        <v>73</v>
      </c>
      <c r="B23" s="22"/>
      <c r="C23" s="22"/>
      <c r="D23" s="22"/>
      <c r="E23" s="23"/>
      <c r="F23" s="32" t="s">
        <v>86</v>
      </c>
      <c r="G23" s="32" t="s">
        <v>86</v>
      </c>
      <c r="H23" s="32" t="s">
        <v>87</v>
      </c>
      <c r="I23" s="33" t="s">
        <v>88</v>
      </c>
      <c r="J23" s="33" t="s">
        <v>89</v>
      </c>
      <c r="K23" s="33" t="s">
        <v>90</v>
      </c>
    </row>
    <row r="24" spans="1:13" ht="15" x14ac:dyDescent="0.3">
      <c r="A24" s="19" t="s">
        <v>91</v>
      </c>
      <c r="B24" s="22"/>
      <c r="C24" s="22"/>
      <c r="D24" s="22"/>
      <c r="E24" s="22"/>
      <c r="F24" s="23"/>
      <c r="G24" s="32" t="s">
        <v>87</v>
      </c>
      <c r="H24" s="32" t="s">
        <v>87</v>
      </c>
      <c r="I24" s="33" t="s">
        <v>88</v>
      </c>
      <c r="J24" s="33" t="s">
        <v>89</v>
      </c>
      <c r="K24" s="33" t="s">
        <v>90</v>
      </c>
    </row>
    <row r="25" spans="1:13" ht="15" x14ac:dyDescent="0.3">
      <c r="A25" s="19" t="s">
        <v>92</v>
      </c>
      <c r="B25" s="22"/>
      <c r="C25" s="22"/>
      <c r="D25" s="22"/>
      <c r="E25" s="22"/>
      <c r="F25" s="22"/>
      <c r="G25" s="22"/>
      <c r="H25" s="33" t="s">
        <v>88</v>
      </c>
      <c r="I25" s="33" t="s">
        <v>88</v>
      </c>
      <c r="J25" s="33" t="s">
        <v>89</v>
      </c>
      <c r="K25" s="33" t="s">
        <v>90</v>
      </c>
    </row>
    <row r="27" spans="1:13" ht="13.9" thickBot="1" x14ac:dyDescent="0.35"/>
    <row r="28" spans="1:13" ht="19.899999999999999" x14ac:dyDescent="0.3">
      <c r="A28" s="34" t="s">
        <v>93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6"/>
    </row>
    <row r="29" spans="1:13" ht="15.75" x14ac:dyDescent="0.3">
      <c r="A29" s="41" t="s">
        <v>94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3" x14ac:dyDescent="0.3">
      <c r="A30" s="44" t="s">
        <v>95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6"/>
    </row>
    <row r="31" spans="1:13" x14ac:dyDescent="0.3">
      <c r="A31" s="44" t="s">
        <v>96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6"/>
    </row>
    <row r="32" spans="1:13" x14ac:dyDescent="0.3">
      <c r="A32" s="47" t="s">
        <v>97</v>
      </c>
      <c r="B32" s="48"/>
      <c r="C32" s="37" t="s">
        <v>58</v>
      </c>
      <c r="D32" s="37" t="s">
        <v>59</v>
      </c>
      <c r="E32" s="37" t="s">
        <v>60</v>
      </c>
      <c r="F32" s="37" t="s">
        <v>61</v>
      </c>
      <c r="G32" s="37" t="s">
        <v>62</v>
      </c>
      <c r="H32" s="37" t="s">
        <v>64</v>
      </c>
      <c r="I32" s="37" t="s">
        <v>85</v>
      </c>
      <c r="J32" s="37" t="s">
        <v>86</v>
      </c>
      <c r="K32" s="37" t="s">
        <v>87</v>
      </c>
      <c r="L32" s="37"/>
      <c r="M32" s="38" t="s">
        <v>98</v>
      </c>
    </row>
    <row r="33" spans="1:13" x14ac:dyDescent="0.3">
      <c r="A33" s="49" t="s">
        <v>99</v>
      </c>
      <c r="B33" s="50" t="s">
        <v>100</v>
      </c>
      <c r="C33" s="37" t="s">
        <v>101</v>
      </c>
      <c r="D33" s="37" t="s">
        <v>102</v>
      </c>
      <c r="E33" s="37" t="s">
        <v>103</v>
      </c>
      <c r="F33" s="37" t="s">
        <v>104</v>
      </c>
      <c r="G33" s="37" t="s">
        <v>105</v>
      </c>
      <c r="H33" s="37" t="s">
        <v>106</v>
      </c>
      <c r="I33" s="37" t="s">
        <v>107</v>
      </c>
      <c r="J33" s="37" t="s">
        <v>108</v>
      </c>
      <c r="K33" s="37" t="s">
        <v>109</v>
      </c>
      <c r="L33" s="37"/>
      <c r="M33" s="38"/>
    </row>
    <row r="34" spans="1:13" ht="22.5" x14ac:dyDescent="0.3">
      <c r="A34" s="51">
        <v>2</v>
      </c>
      <c r="B34" s="52" t="s">
        <v>111</v>
      </c>
      <c r="C34" s="53">
        <v>35.1</v>
      </c>
      <c r="D34" s="53" t="s">
        <v>112</v>
      </c>
      <c r="E34" s="53" t="s">
        <v>113</v>
      </c>
      <c r="F34" s="53" t="s">
        <v>114</v>
      </c>
      <c r="G34" s="53" t="s">
        <v>115</v>
      </c>
      <c r="H34" s="53" t="s">
        <v>116</v>
      </c>
      <c r="I34" s="53" t="s">
        <v>117</v>
      </c>
      <c r="J34" s="53" t="s">
        <v>118</v>
      </c>
      <c r="K34" s="53">
        <v>44.7</v>
      </c>
      <c r="L34" s="53"/>
      <c r="M34" s="54" t="s">
        <v>99</v>
      </c>
    </row>
    <row r="35" spans="1:13" ht="22.5" x14ac:dyDescent="0.3">
      <c r="A35" s="55" t="s">
        <v>119</v>
      </c>
      <c r="B35" s="52" t="s">
        <v>120</v>
      </c>
      <c r="C35" s="53" t="s">
        <v>121</v>
      </c>
      <c r="D35" s="53" t="s">
        <v>122</v>
      </c>
      <c r="E35" s="53" t="s">
        <v>123</v>
      </c>
      <c r="F35" s="53" t="s">
        <v>124</v>
      </c>
      <c r="G35" s="53" t="s">
        <v>125</v>
      </c>
      <c r="H35" s="53" t="s">
        <v>126</v>
      </c>
      <c r="I35" s="53" t="s">
        <v>127</v>
      </c>
      <c r="J35" s="53" t="s">
        <v>128</v>
      </c>
      <c r="K35" s="53">
        <v>71</v>
      </c>
      <c r="L35" s="53"/>
      <c r="M35" s="54" t="s">
        <v>99</v>
      </c>
    </row>
    <row r="36" spans="1:13" ht="22.5" x14ac:dyDescent="0.3">
      <c r="A36" s="55" t="s">
        <v>129</v>
      </c>
      <c r="B36" s="52" t="s">
        <v>130</v>
      </c>
      <c r="C36" s="53" t="s">
        <v>131</v>
      </c>
      <c r="D36" s="53" t="s">
        <v>132</v>
      </c>
      <c r="E36" s="53" t="s">
        <v>133</v>
      </c>
      <c r="F36" s="53" t="s">
        <v>134</v>
      </c>
      <c r="G36" s="53" t="s">
        <v>135</v>
      </c>
      <c r="H36" s="53" t="s">
        <v>136</v>
      </c>
      <c r="I36" s="53" t="s">
        <v>137</v>
      </c>
      <c r="J36" s="53" t="s">
        <v>138</v>
      </c>
      <c r="K36" s="53" t="s">
        <v>121</v>
      </c>
      <c r="L36" s="53"/>
      <c r="M36" s="54" t="s">
        <v>99</v>
      </c>
    </row>
    <row r="37" spans="1:13" ht="22.5" x14ac:dyDescent="0.3">
      <c r="A37" s="55" t="s">
        <v>139</v>
      </c>
      <c r="B37" s="52" t="s">
        <v>140</v>
      </c>
      <c r="C37" s="53" t="s">
        <v>141</v>
      </c>
      <c r="D37" s="53" t="s">
        <v>142</v>
      </c>
      <c r="E37" s="53" t="s">
        <v>131</v>
      </c>
      <c r="F37" s="53" t="s">
        <v>132</v>
      </c>
      <c r="G37" s="53" t="s">
        <v>133</v>
      </c>
      <c r="H37" s="53" t="s">
        <v>143</v>
      </c>
      <c r="I37" s="53" t="s">
        <v>144</v>
      </c>
      <c r="J37" s="53" t="s">
        <v>145</v>
      </c>
      <c r="K37" s="53" t="s">
        <v>146</v>
      </c>
      <c r="L37" s="53"/>
      <c r="M37" s="54" t="s">
        <v>99</v>
      </c>
    </row>
    <row r="38" spans="1:13" x14ac:dyDescent="0.3">
      <c r="A38" s="55" t="s">
        <v>147</v>
      </c>
      <c r="B38" s="52" t="s">
        <v>148</v>
      </c>
      <c r="C38" s="53" t="s">
        <v>149</v>
      </c>
      <c r="D38" s="53" t="s">
        <v>150</v>
      </c>
      <c r="E38" s="53" t="s">
        <v>151</v>
      </c>
      <c r="F38" s="53" t="s">
        <v>143</v>
      </c>
      <c r="G38" s="53" t="s">
        <v>144</v>
      </c>
      <c r="H38" s="53" t="s">
        <v>137</v>
      </c>
      <c r="I38" s="53" t="s">
        <v>138</v>
      </c>
      <c r="J38" s="53" t="s">
        <v>121</v>
      </c>
      <c r="K38" s="53" t="s">
        <v>122</v>
      </c>
      <c r="L38" s="53"/>
      <c r="M38" s="54" t="s">
        <v>99</v>
      </c>
    </row>
    <row r="39" spans="1:13" ht="22.9" thickBot="1" x14ac:dyDescent="0.35">
      <c r="A39" s="56" t="s">
        <v>152</v>
      </c>
      <c r="B39" s="57" t="s">
        <v>153</v>
      </c>
      <c r="C39" s="58" t="s">
        <v>154</v>
      </c>
      <c r="D39" s="58" t="s">
        <v>155</v>
      </c>
      <c r="E39" s="58" t="s">
        <v>156</v>
      </c>
      <c r="F39" s="58" t="s">
        <v>157</v>
      </c>
      <c r="G39" s="58" t="s">
        <v>158</v>
      </c>
      <c r="H39" s="58" t="s">
        <v>159</v>
      </c>
      <c r="I39" s="58" t="s">
        <v>160</v>
      </c>
      <c r="J39" s="58" t="s">
        <v>161</v>
      </c>
      <c r="K39" s="58" t="s">
        <v>162</v>
      </c>
      <c r="L39" s="58"/>
      <c r="M39" s="59" t="s">
        <v>163</v>
      </c>
    </row>
    <row r="40" spans="1:13" x14ac:dyDescent="0.3">
      <c r="A40" s="60"/>
      <c r="B40" s="61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</row>
    <row r="41" spans="1:13" ht="13.9" thickBot="1" x14ac:dyDescent="0.3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2" spans="1:13" ht="19.899999999999999" x14ac:dyDescent="0.3">
      <c r="A42" s="63" t="s">
        <v>93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5"/>
    </row>
    <row r="43" spans="1:13" ht="15.75" x14ac:dyDescent="0.3">
      <c r="A43" s="41" t="s">
        <v>94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3"/>
    </row>
    <row r="44" spans="1:13" x14ac:dyDescent="0.3">
      <c r="A44" s="66" t="s">
        <v>164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8"/>
    </row>
    <row r="45" spans="1:13" x14ac:dyDescent="0.3">
      <c r="A45" s="66" t="s">
        <v>165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8"/>
    </row>
    <row r="46" spans="1:13" x14ac:dyDescent="0.3">
      <c r="A46" s="69" t="s">
        <v>97</v>
      </c>
      <c r="B46" s="70"/>
      <c r="C46" s="39" t="s">
        <v>60</v>
      </c>
      <c r="D46" s="39" t="s">
        <v>61</v>
      </c>
      <c r="E46" s="39" t="s">
        <v>62</v>
      </c>
      <c r="F46" s="39" t="s">
        <v>64</v>
      </c>
      <c r="G46" s="39" t="s">
        <v>85</v>
      </c>
      <c r="H46" s="39" t="s">
        <v>86</v>
      </c>
      <c r="I46" s="39" t="s">
        <v>87</v>
      </c>
      <c r="J46" s="39" t="s">
        <v>88</v>
      </c>
      <c r="K46" s="39" t="s">
        <v>89</v>
      </c>
      <c r="L46" s="39" t="s">
        <v>90</v>
      </c>
      <c r="M46" s="40" t="s">
        <v>98</v>
      </c>
    </row>
    <row r="47" spans="1:13" x14ac:dyDescent="0.3">
      <c r="A47" s="71" t="s">
        <v>99</v>
      </c>
      <c r="B47" s="72" t="s">
        <v>100</v>
      </c>
      <c r="C47" s="39" t="s">
        <v>103</v>
      </c>
      <c r="D47" s="39" t="s">
        <v>104</v>
      </c>
      <c r="E47" s="39" t="s">
        <v>105</v>
      </c>
      <c r="F47" s="39" t="s">
        <v>106</v>
      </c>
      <c r="G47" s="39" t="s">
        <v>107</v>
      </c>
      <c r="H47" s="39" t="s">
        <v>108</v>
      </c>
      <c r="I47" s="39" t="s">
        <v>109</v>
      </c>
      <c r="J47" s="39" t="s">
        <v>166</v>
      </c>
      <c r="K47" s="39" t="s">
        <v>167</v>
      </c>
      <c r="L47" s="39" t="s">
        <v>168</v>
      </c>
      <c r="M47" s="40"/>
    </row>
    <row r="48" spans="1:13" ht="22.5" x14ac:dyDescent="0.3">
      <c r="A48" s="55" t="s">
        <v>110</v>
      </c>
      <c r="B48" s="52" t="s">
        <v>111</v>
      </c>
      <c r="C48" s="53" t="s">
        <v>169</v>
      </c>
      <c r="D48" s="53" t="s">
        <v>170</v>
      </c>
      <c r="E48" s="53" t="s">
        <v>171</v>
      </c>
      <c r="F48" s="53" t="s">
        <v>134</v>
      </c>
      <c r="G48" s="53" t="s">
        <v>172</v>
      </c>
      <c r="H48" s="53" t="s">
        <v>173</v>
      </c>
      <c r="I48" s="53" t="s">
        <v>174</v>
      </c>
      <c r="J48" s="53" t="s">
        <v>175</v>
      </c>
      <c r="K48" s="53">
        <v>53</v>
      </c>
      <c r="L48" s="53">
        <v>54.2</v>
      </c>
      <c r="M48" s="54" t="s">
        <v>99</v>
      </c>
    </row>
    <row r="49" spans="1:13" ht="22.5" x14ac:dyDescent="0.3">
      <c r="A49" s="55" t="s">
        <v>119</v>
      </c>
      <c r="B49" s="52" t="s">
        <v>120</v>
      </c>
      <c r="C49" s="53" t="s">
        <v>176</v>
      </c>
      <c r="D49" s="53" t="s">
        <v>127</v>
      </c>
      <c r="E49" s="53" t="s">
        <v>177</v>
      </c>
      <c r="F49" s="53" t="s">
        <v>178</v>
      </c>
      <c r="G49" s="53" t="s">
        <v>179</v>
      </c>
      <c r="H49" s="53" t="s">
        <v>180</v>
      </c>
      <c r="I49" s="53" t="s">
        <v>181</v>
      </c>
      <c r="J49" s="53" t="s">
        <v>182</v>
      </c>
      <c r="K49" s="53">
        <v>80</v>
      </c>
      <c r="L49" s="53">
        <v>81.5</v>
      </c>
      <c r="M49" s="54" t="s">
        <v>99</v>
      </c>
    </row>
    <row r="50" spans="1:13" ht="22.5" x14ac:dyDescent="0.3">
      <c r="A50" s="55" t="s">
        <v>129</v>
      </c>
      <c r="B50" s="52" t="s">
        <v>130</v>
      </c>
      <c r="C50" s="53" t="s">
        <v>135</v>
      </c>
      <c r="D50" s="53" t="s">
        <v>136</v>
      </c>
      <c r="E50" s="53" t="s">
        <v>137</v>
      </c>
      <c r="F50" s="53" t="s">
        <v>138</v>
      </c>
      <c r="G50" s="53" t="s">
        <v>121</v>
      </c>
      <c r="H50" s="53" t="s">
        <v>122</v>
      </c>
      <c r="I50" s="53" t="s">
        <v>123</v>
      </c>
      <c r="J50" s="53" t="s">
        <v>124</v>
      </c>
      <c r="K50" s="53" t="s">
        <v>125</v>
      </c>
      <c r="L50" s="53" t="s">
        <v>183</v>
      </c>
      <c r="M50" s="54" t="s">
        <v>99</v>
      </c>
    </row>
    <row r="51" spans="1:13" ht="22.5" x14ac:dyDescent="0.3">
      <c r="A51" s="55" t="s">
        <v>139</v>
      </c>
      <c r="B51" s="52" t="s">
        <v>140</v>
      </c>
      <c r="C51" s="53" t="s">
        <v>134</v>
      </c>
      <c r="D51" s="53" t="s">
        <v>135</v>
      </c>
      <c r="E51" s="53" t="s">
        <v>136</v>
      </c>
      <c r="F51" s="53" t="s">
        <v>137</v>
      </c>
      <c r="G51" s="53" t="s">
        <v>138</v>
      </c>
      <c r="H51" s="53" t="s">
        <v>184</v>
      </c>
      <c r="I51" s="53" t="s">
        <v>185</v>
      </c>
      <c r="J51" s="53" t="s">
        <v>186</v>
      </c>
      <c r="K51" s="53" t="s">
        <v>187</v>
      </c>
      <c r="L51" s="53" t="s">
        <v>176</v>
      </c>
      <c r="M51" s="54" t="s">
        <v>99</v>
      </c>
    </row>
    <row r="52" spans="1:13" x14ac:dyDescent="0.3">
      <c r="A52" s="55" t="s">
        <v>147</v>
      </c>
      <c r="B52" s="52" t="s">
        <v>148</v>
      </c>
      <c r="C52" s="53" t="s">
        <v>143</v>
      </c>
      <c r="D52" s="53" t="s">
        <v>144</v>
      </c>
      <c r="E52" s="53" t="s">
        <v>145</v>
      </c>
      <c r="F52" s="53" t="s">
        <v>146</v>
      </c>
      <c r="G52" s="53" t="s">
        <v>188</v>
      </c>
      <c r="H52" s="53" t="s">
        <v>184</v>
      </c>
      <c r="I52" s="53" t="s">
        <v>185</v>
      </c>
      <c r="J52" s="53" t="s">
        <v>186</v>
      </c>
      <c r="K52" s="53" t="s">
        <v>187</v>
      </c>
      <c r="L52" s="53" t="s">
        <v>176</v>
      </c>
      <c r="M52" s="54" t="s">
        <v>99</v>
      </c>
    </row>
    <row r="53" spans="1:13" ht="22.9" thickBot="1" x14ac:dyDescent="0.35">
      <c r="A53" s="56" t="s">
        <v>152</v>
      </c>
      <c r="B53" s="57" t="s">
        <v>153</v>
      </c>
      <c r="C53" s="58" t="s">
        <v>189</v>
      </c>
      <c r="D53" s="58" t="s">
        <v>190</v>
      </c>
      <c r="E53" s="58" t="s">
        <v>191</v>
      </c>
      <c r="F53" s="58" t="s">
        <v>192</v>
      </c>
      <c r="G53" s="58" t="s">
        <v>193</v>
      </c>
      <c r="H53" s="58" t="s">
        <v>194</v>
      </c>
      <c r="I53" s="58" t="s">
        <v>195</v>
      </c>
      <c r="J53" s="58" t="s">
        <v>196</v>
      </c>
      <c r="K53" s="58">
        <v>24.5</v>
      </c>
      <c r="L53" s="58" t="s">
        <v>197</v>
      </c>
      <c r="M53" s="59" t="s">
        <v>163</v>
      </c>
    </row>
    <row r="54" spans="1:13" x14ac:dyDescent="0.3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</row>
  </sheetData>
  <mergeCells count="15">
    <mergeCell ref="A45:M45"/>
    <mergeCell ref="A46:B46"/>
    <mergeCell ref="M46:M47"/>
    <mergeCell ref="A31:M31"/>
    <mergeCell ref="A32:B32"/>
    <mergeCell ref="M32:M33"/>
    <mergeCell ref="A42:M42"/>
    <mergeCell ref="A43:M43"/>
    <mergeCell ref="A44:M44"/>
    <mergeCell ref="A1:J1"/>
    <mergeCell ref="A3:J3"/>
    <mergeCell ref="A16:K16"/>
    <mergeCell ref="A28:M28"/>
    <mergeCell ref="A29:M29"/>
    <mergeCell ref="A30:M30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8FC6-81E1-4D27-9CE9-507D85DBBA1E}">
  <dimension ref="A1:N53"/>
  <sheetViews>
    <sheetView topLeftCell="A31" workbookViewId="0">
      <selection activeCell="F34" sqref="F34"/>
    </sheetView>
  </sheetViews>
  <sheetFormatPr defaultColWidth="9" defaultRowHeight="15" x14ac:dyDescent="0.3"/>
  <cols>
    <col min="1" max="1" width="19" style="75" customWidth="1"/>
    <col min="2" max="16384" width="9" style="75"/>
  </cols>
  <sheetData>
    <row r="1" spans="1:11" s="73" customFormat="1" ht="22.5" x14ac:dyDescent="0.4">
      <c r="A1" s="14" t="s">
        <v>198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s="73" customFormat="1" ht="15.75" x14ac:dyDescent="0.4">
      <c r="A2" s="17" t="s">
        <v>46</v>
      </c>
      <c r="B2" s="17"/>
      <c r="C2" s="17"/>
      <c r="D2" s="17"/>
      <c r="E2" s="17"/>
      <c r="F2" s="17"/>
      <c r="G2" s="17"/>
      <c r="H2" s="17"/>
      <c r="I2" s="17"/>
      <c r="J2" s="17"/>
      <c r="K2" s="18"/>
    </row>
    <row r="3" spans="1:11" s="73" customFormat="1" ht="15.75" x14ac:dyDescent="0.4">
      <c r="A3" s="19" t="s">
        <v>47</v>
      </c>
      <c r="B3" s="20" t="s">
        <v>48</v>
      </c>
      <c r="C3" s="20" t="s">
        <v>49</v>
      </c>
      <c r="D3" s="20" t="s">
        <v>50</v>
      </c>
      <c r="E3" s="20" t="s">
        <v>51</v>
      </c>
      <c r="F3" s="20" t="s">
        <v>52</v>
      </c>
      <c r="G3" s="20" t="s">
        <v>53</v>
      </c>
      <c r="H3" s="20" t="s">
        <v>54</v>
      </c>
      <c r="I3" s="20" t="s">
        <v>55</v>
      </c>
      <c r="J3" s="20" t="s">
        <v>56</v>
      </c>
      <c r="K3" s="18"/>
    </row>
    <row r="4" spans="1:11" s="74" customFormat="1" x14ac:dyDescent="0.3">
      <c r="A4" s="19" t="s">
        <v>57</v>
      </c>
      <c r="B4" s="26" t="s">
        <v>58</v>
      </c>
      <c r="C4" s="26" t="s">
        <v>59</v>
      </c>
      <c r="D4" s="26" t="s">
        <v>60</v>
      </c>
      <c r="E4" s="23"/>
      <c r="F4" s="23"/>
      <c r="G4" s="22"/>
      <c r="H4" s="22"/>
      <c r="I4" s="22"/>
      <c r="J4" s="22"/>
      <c r="K4" s="18"/>
    </row>
    <row r="5" spans="1:11" x14ac:dyDescent="0.3">
      <c r="A5" s="19" t="s">
        <v>63</v>
      </c>
      <c r="B5" s="26" t="s">
        <v>59</v>
      </c>
      <c r="C5" s="26" t="s">
        <v>59</v>
      </c>
      <c r="D5" s="26" t="s">
        <v>60</v>
      </c>
      <c r="E5" s="26" t="s">
        <v>61</v>
      </c>
      <c r="F5" s="23"/>
      <c r="G5" s="23"/>
      <c r="H5" s="22"/>
      <c r="I5" s="22"/>
      <c r="J5" s="22"/>
      <c r="K5" s="18"/>
    </row>
    <row r="6" spans="1:11" x14ac:dyDescent="0.3">
      <c r="A6" s="19" t="s">
        <v>65</v>
      </c>
      <c r="B6" s="23"/>
      <c r="C6" s="26" t="s">
        <v>60</v>
      </c>
      <c r="D6" s="26" t="s">
        <v>60</v>
      </c>
      <c r="E6" s="26" t="s">
        <v>61</v>
      </c>
      <c r="F6" s="26" t="s">
        <v>62</v>
      </c>
      <c r="G6" s="23"/>
      <c r="H6" s="23"/>
      <c r="I6" s="23"/>
      <c r="J6" s="23"/>
      <c r="K6" s="18"/>
    </row>
    <row r="7" spans="1:11" x14ac:dyDescent="0.3">
      <c r="A7" s="19" t="s">
        <v>69</v>
      </c>
      <c r="B7" s="24"/>
      <c r="C7" s="23"/>
      <c r="D7" s="26" t="s">
        <v>61</v>
      </c>
      <c r="E7" s="26" t="s">
        <v>61</v>
      </c>
      <c r="F7" s="26" t="s">
        <v>62</v>
      </c>
      <c r="G7" s="26" t="s">
        <v>64</v>
      </c>
      <c r="H7" s="23"/>
      <c r="I7" s="23"/>
      <c r="J7" s="23"/>
      <c r="K7" s="18"/>
    </row>
    <row r="8" spans="1:11" ht="15.75" x14ac:dyDescent="0.3">
      <c r="A8" s="19" t="s">
        <v>70</v>
      </c>
      <c r="B8" s="24"/>
      <c r="C8" s="23"/>
      <c r="D8" s="23"/>
      <c r="E8" s="26" t="s">
        <v>62</v>
      </c>
      <c r="F8" s="26" t="s">
        <v>62</v>
      </c>
      <c r="G8" s="26" t="s">
        <v>64</v>
      </c>
      <c r="H8" s="26" t="s">
        <v>199</v>
      </c>
      <c r="I8" s="23"/>
      <c r="J8" s="23"/>
      <c r="K8" s="18"/>
    </row>
    <row r="9" spans="1:11" ht="15.75" x14ac:dyDescent="0.3">
      <c r="A9" s="19" t="s">
        <v>71</v>
      </c>
      <c r="B9" s="24"/>
      <c r="C9" s="25"/>
      <c r="D9" s="25"/>
      <c r="E9" s="23"/>
      <c r="F9" s="26" t="s">
        <v>64</v>
      </c>
      <c r="G9" s="26" t="s">
        <v>64</v>
      </c>
      <c r="H9" s="26" t="s">
        <v>199</v>
      </c>
      <c r="I9" s="76" t="s">
        <v>200</v>
      </c>
      <c r="J9" s="23"/>
      <c r="K9" s="18"/>
    </row>
    <row r="10" spans="1:11" ht="15.75" x14ac:dyDescent="0.3">
      <c r="A10" s="19" t="s">
        <v>72</v>
      </c>
      <c r="B10" s="22"/>
      <c r="C10" s="22"/>
      <c r="D10" s="22"/>
      <c r="E10" s="22"/>
      <c r="F10" s="23"/>
      <c r="G10" s="26" t="s">
        <v>199</v>
      </c>
      <c r="H10" s="26" t="s">
        <v>199</v>
      </c>
      <c r="I10" s="76" t="s">
        <v>200</v>
      </c>
      <c r="J10" s="76" t="s">
        <v>201</v>
      </c>
      <c r="K10" s="18"/>
    </row>
    <row r="11" spans="1:11" ht="15.75" x14ac:dyDescent="0.3">
      <c r="A11" s="19" t="s">
        <v>73</v>
      </c>
      <c r="B11" s="22"/>
      <c r="C11" s="22"/>
      <c r="D11" s="22"/>
      <c r="E11" s="22"/>
      <c r="F11" s="22"/>
      <c r="G11" s="23"/>
      <c r="H11" s="76" t="s">
        <v>200</v>
      </c>
      <c r="I11" s="76" t="s">
        <v>200</v>
      </c>
      <c r="J11" s="76" t="s">
        <v>201</v>
      </c>
      <c r="K11" s="18"/>
    </row>
    <row r="12" spans="1:11" x14ac:dyDescent="0.3">
      <c r="A12" s="27"/>
      <c r="B12" s="28"/>
      <c r="C12" s="28"/>
      <c r="D12" s="28"/>
      <c r="E12" s="28"/>
      <c r="F12" s="28"/>
      <c r="G12" s="29"/>
      <c r="H12" s="29"/>
      <c r="I12" s="29"/>
      <c r="J12" s="29"/>
      <c r="K12" s="18"/>
    </row>
    <row r="13" spans="1:11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x14ac:dyDescent="0.3">
      <c r="A14" s="17" t="s">
        <v>74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15.75" x14ac:dyDescent="0.3">
      <c r="A15" s="19" t="s">
        <v>47</v>
      </c>
      <c r="B15" s="30" t="s">
        <v>75</v>
      </c>
      <c r="C15" s="30" t="s">
        <v>76</v>
      </c>
      <c r="D15" s="30" t="s">
        <v>77</v>
      </c>
      <c r="E15" s="30" t="s">
        <v>78</v>
      </c>
      <c r="F15" s="30" t="s">
        <v>79</v>
      </c>
      <c r="G15" s="30" t="s">
        <v>80</v>
      </c>
      <c r="H15" s="30" t="s">
        <v>81</v>
      </c>
      <c r="I15" s="31" t="s">
        <v>82</v>
      </c>
      <c r="J15" s="31" t="s">
        <v>83</v>
      </c>
      <c r="K15" s="31" t="s">
        <v>84</v>
      </c>
    </row>
    <row r="16" spans="1:11" x14ac:dyDescent="0.3">
      <c r="A16" s="19" t="s">
        <v>65</v>
      </c>
      <c r="B16" s="33" t="s">
        <v>60</v>
      </c>
      <c r="C16" s="33" t="s">
        <v>61</v>
      </c>
      <c r="D16" s="33" t="s">
        <v>62</v>
      </c>
      <c r="E16" s="23"/>
      <c r="F16" s="23"/>
      <c r="G16" s="22"/>
      <c r="H16" s="22"/>
      <c r="I16" s="22"/>
      <c r="J16" s="22"/>
      <c r="K16" s="22"/>
    </row>
    <row r="17" spans="1:14" x14ac:dyDescent="0.3">
      <c r="A17" s="19" t="s">
        <v>69</v>
      </c>
      <c r="B17" s="33" t="s">
        <v>61</v>
      </c>
      <c r="C17" s="33" t="s">
        <v>61</v>
      </c>
      <c r="D17" s="33" t="s">
        <v>62</v>
      </c>
      <c r="E17" s="33" t="s">
        <v>64</v>
      </c>
      <c r="F17" s="23"/>
      <c r="G17" s="23"/>
      <c r="H17" s="23"/>
      <c r="I17" s="23"/>
      <c r="J17" s="23"/>
      <c r="K17" s="23"/>
    </row>
    <row r="18" spans="1:14" x14ac:dyDescent="0.3">
      <c r="A18" s="19" t="s">
        <v>70</v>
      </c>
      <c r="B18" s="24"/>
      <c r="C18" s="33" t="s">
        <v>62</v>
      </c>
      <c r="D18" s="33" t="s">
        <v>62</v>
      </c>
      <c r="E18" s="33" t="s">
        <v>64</v>
      </c>
      <c r="F18" s="33" t="s">
        <v>85</v>
      </c>
      <c r="G18" s="23"/>
      <c r="H18" s="23"/>
      <c r="I18" s="23"/>
      <c r="J18" s="23"/>
      <c r="K18" s="23"/>
    </row>
    <row r="19" spans="1:14" x14ac:dyDescent="0.3">
      <c r="A19" s="19" t="s">
        <v>71</v>
      </c>
      <c r="B19" s="24"/>
      <c r="C19" s="23"/>
      <c r="D19" s="33" t="s">
        <v>64</v>
      </c>
      <c r="E19" s="33" t="s">
        <v>64</v>
      </c>
      <c r="F19" s="33" t="s">
        <v>85</v>
      </c>
      <c r="G19" s="33" t="s">
        <v>86</v>
      </c>
      <c r="H19" s="23"/>
      <c r="I19" s="23"/>
      <c r="J19" s="23"/>
      <c r="K19" s="23"/>
    </row>
    <row r="20" spans="1:14" x14ac:dyDescent="0.3">
      <c r="A20" s="19" t="s">
        <v>72</v>
      </c>
      <c r="B20" s="24"/>
      <c r="C20" s="23"/>
      <c r="D20" s="23"/>
      <c r="E20" s="33" t="s">
        <v>85</v>
      </c>
      <c r="F20" s="33" t="s">
        <v>85</v>
      </c>
      <c r="G20" s="33" t="s">
        <v>86</v>
      </c>
      <c r="H20" s="33" t="s">
        <v>87</v>
      </c>
      <c r="I20" s="23"/>
      <c r="J20" s="23"/>
      <c r="K20" s="23"/>
    </row>
    <row r="21" spans="1:14" x14ac:dyDescent="0.3">
      <c r="A21" s="19" t="s">
        <v>73</v>
      </c>
      <c r="B21" s="22"/>
      <c r="C21" s="22"/>
      <c r="D21" s="22"/>
      <c r="E21" s="23"/>
      <c r="F21" s="33" t="s">
        <v>86</v>
      </c>
      <c r="G21" s="33" t="s">
        <v>86</v>
      </c>
      <c r="H21" s="33" t="s">
        <v>87</v>
      </c>
      <c r="I21" s="77" t="s">
        <v>88</v>
      </c>
      <c r="J21" s="23"/>
      <c r="K21" s="23"/>
    </row>
    <row r="22" spans="1:14" x14ac:dyDescent="0.3">
      <c r="A22" s="19" t="s">
        <v>91</v>
      </c>
      <c r="B22" s="22"/>
      <c r="C22" s="22"/>
      <c r="D22" s="22"/>
      <c r="E22" s="22"/>
      <c r="F22" s="23"/>
      <c r="G22" s="33" t="s">
        <v>87</v>
      </c>
      <c r="H22" s="33" t="s">
        <v>87</v>
      </c>
      <c r="I22" s="77" t="s">
        <v>88</v>
      </c>
      <c r="J22" s="77" t="s">
        <v>89</v>
      </c>
      <c r="K22" s="77" t="s">
        <v>90</v>
      </c>
    </row>
    <row r="23" spans="1:14" x14ac:dyDescent="0.3">
      <c r="A23" s="19" t="s">
        <v>92</v>
      </c>
      <c r="B23" s="22"/>
      <c r="C23" s="22"/>
      <c r="D23" s="22"/>
      <c r="E23" s="22"/>
      <c r="F23" s="22"/>
      <c r="G23" s="22"/>
      <c r="H23" s="77" t="s">
        <v>88</v>
      </c>
      <c r="I23" s="77" t="s">
        <v>88</v>
      </c>
      <c r="J23" s="77" t="s">
        <v>89</v>
      </c>
      <c r="K23" s="77" t="s">
        <v>90</v>
      </c>
    </row>
    <row r="24" spans="1:14" ht="15.4" thickBot="1" x14ac:dyDescent="0.35"/>
    <row r="25" spans="1:14" customFormat="1" ht="20.25" x14ac:dyDescent="0.45">
      <c r="A25" s="78" t="s">
        <v>93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</row>
    <row r="26" spans="1:14" customFormat="1" ht="15.75" x14ac:dyDescent="0.4">
      <c r="A26" s="81" t="s">
        <v>94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3"/>
    </row>
    <row r="27" spans="1:14" customFormat="1" ht="13.5" x14ac:dyDescent="0.3">
      <c r="A27" s="84" t="s">
        <v>202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6"/>
    </row>
    <row r="28" spans="1:14" customFormat="1" ht="13.5" x14ac:dyDescent="0.3">
      <c r="A28" s="87" t="s">
        <v>203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9"/>
    </row>
    <row r="29" spans="1:14" customFormat="1" ht="22.5" x14ac:dyDescent="0.3">
      <c r="A29" s="90"/>
      <c r="B29" s="91" t="s">
        <v>97</v>
      </c>
      <c r="C29" s="92"/>
      <c r="D29" s="93" t="s">
        <v>58</v>
      </c>
      <c r="E29" s="93" t="s">
        <v>59</v>
      </c>
      <c r="F29" s="93" t="s">
        <v>60</v>
      </c>
      <c r="G29" s="93" t="s">
        <v>61</v>
      </c>
      <c r="H29" s="93" t="s">
        <v>62</v>
      </c>
      <c r="I29" s="93" t="s">
        <v>64</v>
      </c>
      <c r="J29" s="93" t="s">
        <v>85</v>
      </c>
      <c r="K29" s="93" t="s">
        <v>86</v>
      </c>
      <c r="L29" s="93" t="s">
        <v>87</v>
      </c>
      <c r="M29" s="94"/>
      <c r="N29" s="95" t="s">
        <v>204</v>
      </c>
    </row>
    <row r="30" spans="1:14" customFormat="1" ht="13.5" x14ac:dyDescent="0.3">
      <c r="A30" s="96" t="s">
        <v>99</v>
      </c>
      <c r="B30" s="97" t="s">
        <v>100</v>
      </c>
      <c r="C30" s="97"/>
      <c r="D30" s="37" t="s">
        <v>205</v>
      </c>
      <c r="E30" s="37" t="s">
        <v>206</v>
      </c>
      <c r="F30" s="37" t="s">
        <v>207</v>
      </c>
      <c r="G30" s="37" t="s">
        <v>208</v>
      </c>
      <c r="H30" s="37" t="s">
        <v>209</v>
      </c>
      <c r="I30" s="37" t="s">
        <v>210</v>
      </c>
      <c r="J30" s="37" t="s">
        <v>211</v>
      </c>
      <c r="K30" s="37" t="s">
        <v>212</v>
      </c>
      <c r="L30" s="37" t="s">
        <v>213</v>
      </c>
      <c r="M30" s="98"/>
      <c r="N30" s="99"/>
    </row>
    <row r="31" spans="1:14" customFormat="1" ht="13.5" x14ac:dyDescent="0.3">
      <c r="A31" s="100" t="s">
        <v>110</v>
      </c>
      <c r="B31" s="101" t="s">
        <v>214</v>
      </c>
      <c r="C31" s="101" t="s">
        <v>215</v>
      </c>
      <c r="D31" s="102">
        <f t="shared" ref="D31:E34" si="0">E31-2</f>
        <v>93</v>
      </c>
      <c r="E31" s="102">
        <f t="shared" si="0"/>
        <v>95</v>
      </c>
      <c r="F31" s="102">
        <v>97</v>
      </c>
      <c r="G31" s="102">
        <f t="shared" ref="G31:L34" si="1">F31+2</f>
        <v>99</v>
      </c>
      <c r="H31" s="102">
        <f t="shared" si="1"/>
        <v>101</v>
      </c>
      <c r="I31" s="102">
        <f t="shared" si="1"/>
        <v>103</v>
      </c>
      <c r="J31" s="102">
        <f t="shared" si="1"/>
        <v>105</v>
      </c>
      <c r="K31" s="102">
        <f t="shared" si="1"/>
        <v>107</v>
      </c>
      <c r="L31" s="102">
        <f t="shared" si="1"/>
        <v>109</v>
      </c>
      <c r="M31" s="103"/>
      <c r="N31" s="104">
        <v>1</v>
      </c>
    </row>
    <row r="32" spans="1:14" customFormat="1" ht="13.5" x14ac:dyDescent="0.3">
      <c r="A32" s="100" t="s">
        <v>119</v>
      </c>
      <c r="B32" s="101" t="s">
        <v>216</v>
      </c>
      <c r="C32" s="101" t="s">
        <v>217</v>
      </c>
      <c r="D32" s="102">
        <f t="shared" si="0"/>
        <v>31</v>
      </c>
      <c r="E32" s="102">
        <f t="shared" si="0"/>
        <v>33</v>
      </c>
      <c r="F32" s="102">
        <v>35</v>
      </c>
      <c r="G32" s="102">
        <f t="shared" si="1"/>
        <v>37</v>
      </c>
      <c r="H32" s="102">
        <f t="shared" si="1"/>
        <v>39</v>
      </c>
      <c r="I32" s="102">
        <f t="shared" si="1"/>
        <v>41</v>
      </c>
      <c r="J32" s="102">
        <f t="shared" si="1"/>
        <v>43</v>
      </c>
      <c r="K32" s="102">
        <f t="shared" si="1"/>
        <v>45</v>
      </c>
      <c r="L32" s="102">
        <f t="shared" si="1"/>
        <v>47</v>
      </c>
      <c r="M32" s="103"/>
      <c r="N32" s="104">
        <v>1</v>
      </c>
    </row>
    <row r="33" spans="1:14" customFormat="1" ht="13.5" x14ac:dyDescent="0.3">
      <c r="A33" s="100" t="s">
        <v>129</v>
      </c>
      <c r="B33" s="101" t="s">
        <v>216</v>
      </c>
      <c r="C33" s="101" t="s">
        <v>218</v>
      </c>
      <c r="D33" s="102">
        <f t="shared" si="0"/>
        <v>35</v>
      </c>
      <c r="E33" s="102">
        <f t="shared" si="0"/>
        <v>37</v>
      </c>
      <c r="F33" s="102">
        <v>39</v>
      </c>
      <c r="G33" s="102">
        <f t="shared" si="1"/>
        <v>41</v>
      </c>
      <c r="H33" s="102">
        <f t="shared" si="1"/>
        <v>43</v>
      </c>
      <c r="I33" s="102">
        <f t="shared" si="1"/>
        <v>45</v>
      </c>
      <c r="J33" s="102">
        <f t="shared" si="1"/>
        <v>47</v>
      </c>
      <c r="K33" s="102">
        <f t="shared" si="1"/>
        <v>49</v>
      </c>
      <c r="L33" s="102">
        <f t="shared" si="1"/>
        <v>51</v>
      </c>
      <c r="M33" s="103"/>
      <c r="N33" s="104">
        <v>1</v>
      </c>
    </row>
    <row r="34" spans="1:14" customFormat="1" ht="13.5" x14ac:dyDescent="0.3">
      <c r="A34" s="100" t="s">
        <v>139</v>
      </c>
      <c r="B34" s="101" t="s">
        <v>219</v>
      </c>
      <c r="C34" s="101" t="s">
        <v>220</v>
      </c>
      <c r="D34" s="102">
        <f t="shared" si="0"/>
        <v>43</v>
      </c>
      <c r="E34" s="102">
        <f t="shared" si="0"/>
        <v>45</v>
      </c>
      <c r="F34" s="102">
        <v>47</v>
      </c>
      <c r="G34" s="102">
        <f t="shared" si="1"/>
        <v>49</v>
      </c>
      <c r="H34" s="102">
        <f t="shared" si="1"/>
        <v>51</v>
      </c>
      <c r="I34" s="102">
        <f t="shared" si="1"/>
        <v>53</v>
      </c>
      <c r="J34" s="102">
        <f t="shared" si="1"/>
        <v>55</v>
      </c>
      <c r="K34" s="102">
        <f t="shared" si="1"/>
        <v>57</v>
      </c>
      <c r="L34" s="102">
        <f t="shared" si="1"/>
        <v>59</v>
      </c>
      <c r="M34" s="103"/>
      <c r="N34" s="104">
        <v>1</v>
      </c>
    </row>
    <row r="35" spans="1:14" customFormat="1" ht="13.5" x14ac:dyDescent="0.3">
      <c r="A35" s="100" t="s">
        <v>147</v>
      </c>
      <c r="B35" s="101" t="s">
        <v>221</v>
      </c>
      <c r="C35" s="101" t="s">
        <v>222</v>
      </c>
      <c r="D35" s="102">
        <f>E35-1.2</f>
        <v>26.1</v>
      </c>
      <c r="E35" s="102">
        <f>F35-1.2</f>
        <v>27.3</v>
      </c>
      <c r="F35" s="102">
        <v>28.5</v>
      </c>
      <c r="G35" s="102">
        <f t="shared" ref="G35:L35" si="2">F35+1.2</f>
        <v>29.7</v>
      </c>
      <c r="H35" s="102">
        <f t="shared" si="2"/>
        <v>30.9</v>
      </c>
      <c r="I35" s="102">
        <f t="shared" si="2"/>
        <v>32.1</v>
      </c>
      <c r="J35" s="102">
        <f t="shared" si="2"/>
        <v>33.300000000000004</v>
      </c>
      <c r="K35" s="102">
        <f t="shared" si="2"/>
        <v>34.500000000000007</v>
      </c>
      <c r="L35" s="102">
        <f t="shared" si="2"/>
        <v>35.70000000000001</v>
      </c>
      <c r="M35" s="103"/>
      <c r="N35" s="104">
        <v>0.5</v>
      </c>
    </row>
    <row r="36" spans="1:14" customFormat="1" ht="22.5" x14ac:dyDescent="0.3">
      <c r="A36" s="100" t="s">
        <v>223</v>
      </c>
      <c r="B36" s="101" t="s">
        <v>224</v>
      </c>
      <c r="C36" s="101" t="s">
        <v>225</v>
      </c>
      <c r="D36" s="102">
        <f>E36-0.75</f>
        <v>20.2</v>
      </c>
      <c r="E36" s="102">
        <f>F36-0.75</f>
        <v>20.95</v>
      </c>
      <c r="F36" s="102">
        <v>21.7</v>
      </c>
      <c r="G36" s="102">
        <f t="shared" ref="G36:L36" si="3">F36+0.75</f>
        <v>22.45</v>
      </c>
      <c r="H36" s="102">
        <f t="shared" si="3"/>
        <v>23.2</v>
      </c>
      <c r="I36" s="102">
        <f t="shared" si="3"/>
        <v>23.95</v>
      </c>
      <c r="J36" s="102">
        <f t="shared" si="3"/>
        <v>24.7</v>
      </c>
      <c r="K36" s="102">
        <f t="shared" si="3"/>
        <v>25.45</v>
      </c>
      <c r="L36" s="102">
        <f t="shared" si="3"/>
        <v>26.2</v>
      </c>
      <c r="M36" s="103"/>
      <c r="N36" s="104">
        <v>0.3</v>
      </c>
    </row>
    <row r="37" spans="1:14" customFormat="1" ht="13.9" thickBot="1" x14ac:dyDescent="0.35">
      <c r="A37" s="100" t="s">
        <v>152</v>
      </c>
      <c r="B37" s="101" t="s">
        <v>226</v>
      </c>
      <c r="C37" s="101" t="s">
        <v>227</v>
      </c>
      <c r="D37" s="102">
        <f>E37-0.5</f>
        <v>16</v>
      </c>
      <c r="E37" s="102">
        <f>F37-0.5</f>
        <v>16.5</v>
      </c>
      <c r="F37" s="102">
        <v>17</v>
      </c>
      <c r="G37" s="102">
        <f t="shared" ref="G37:L37" si="4">F37+0.5</f>
        <v>17.5</v>
      </c>
      <c r="H37" s="102">
        <f t="shared" si="4"/>
        <v>18</v>
      </c>
      <c r="I37" s="102">
        <f t="shared" si="4"/>
        <v>18.5</v>
      </c>
      <c r="J37" s="102">
        <f t="shared" si="4"/>
        <v>19</v>
      </c>
      <c r="K37" s="102">
        <f t="shared" si="4"/>
        <v>19.5</v>
      </c>
      <c r="L37" s="102">
        <f t="shared" si="4"/>
        <v>20</v>
      </c>
      <c r="M37" s="103"/>
      <c r="N37" s="104">
        <v>0.3</v>
      </c>
    </row>
    <row r="38" spans="1:14" customFormat="1" ht="15.75" x14ac:dyDescent="0.3">
      <c r="A38" s="105" t="s">
        <v>228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</row>
    <row r="39" spans="1:14" customFormat="1" ht="16.149999999999999" thickBot="1" x14ac:dyDescent="0.35">
      <c r="A39" s="106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</row>
    <row r="40" spans="1:14" customFormat="1" ht="20.25" x14ac:dyDescent="0.45">
      <c r="A40" s="78" t="s">
        <v>93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80"/>
    </row>
    <row r="41" spans="1:14" customFormat="1" ht="15.75" x14ac:dyDescent="0.4">
      <c r="A41" s="81" t="s">
        <v>94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3"/>
    </row>
    <row r="42" spans="1:14" customFormat="1" ht="13.5" x14ac:dyDescent="0.3">
      <c r="A42" s="108" t="s">
        <v>229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10"/>
    </row>
    <row r="43" spans="1:14" customFormat="1" ht="13.5" x14ac:dyDescent="0.3">
      <c r="A43" s="111" t="s">
        <v>230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3"/>
    </row>
    <row r="44" spans="1:14" customFormat="1" ht="22.5" x14ac:dyDescent="0.3">
      <c r="A44" s="114"/>
      <c r="B44" s="115" t="s">
        <v>97</v>
      </c>
      <c r="C44" s="116"/>
      <c r="D44" s="117" t="s">
        <v>60</v>
      </c>
      <c r="E44" s="117" t="s">
        <v>61</v>
      </c>
      <c r="F44" s="117" t="s">
        <v>62</v>
      </c>
      <c r="G44" s="117" t="s">
        <v>64</v>
      </c>
      <c r="H44" s="117" t="s">
        <v>85</v>
      </c>
      <c r="I44" s="117" t="s">
        <v>86</v>
      </c>
      <c r="J44" s="117" t="s">
        <v>87</v>
      </c>
      <c r="K44" s="117" t="s">
        <v>88</v>
      </c>
      <c r="L44" s="117" t="s">
        <v>89</v>
      </c>
      <c r="M44" s="117" t="s">
        <v>90</v>
      </c>
      <c r="N44" s="118" t="s">
        <v>204</v>
      </c>
    </row>
    <row r="45" spans="1:14" customFormat="1" ht="13.5" x14ac:dyDescent="0.3">
      <c r="A45" s="119" t="s">
        <v>99</v>
      </c>
      <c r="B45" s="120" t="s">
        <v>100</v>
      </c>
      <c r="C45" s="120"/>
      <c r="D45" s="39" t="s">
        <v>231</v>
      </c>
      <c r="E45" s="39" t="s">
        <v>232</v>
      </c>
      <c r="F45" s="39" t="s">
        <v>233</v>
      </c>
      <c r="G45" s="39" t="s">
        <v>234</v>
      </c>
      <c r="H45" s="39" t="s">
        <v>235</v>
      </c>
      <c r="I45" s="39" t="s">
        <v>236</v>
      </c>
      <c r="J45" s="39" t="s">
        <v>237</v>
      </c>
      <c r="K45" s="39" t="s">
        <v>238</v>
      </c>
      <c r="L45" s="39" t="s">
        <v>239</v>
      </c>
      <c r="M45" s="39" t="s">
        <v>240</v>
      </c>
      <c r="N45" s="121"/>
    </row>
    <row r="46" spans="1:14" customFormat="1" ht="13.5" x14ac:dyDescent="0.3">
      <c r="A46" s="100" t="s">
        <v>110</v>
      </c>
      <c r="B46" s="101" t="s">
        <v>214</v>
      </c>
      <c r="C46" s="101" t="s">
        <v>215</v>
      </c>
      <c r="D46" s="102">
        <f t="shared" ref="D46:F47" si="5">E46-2</f>
        <v>97</v>
      </c>
      <c r="E46" s="102">
        <f t="shared" si="5"/>
        <v>99</v>
      </c>
      <c r="F46" s="102">
        <f t="shared" si="5"/>
        <v>101</v>
      </c>
      <c r="G46" s="102">
        <v>103</v>
      </c>
      <c r="H46" s="102">
        <f t="shared" ref="H46:M49" si="6">G46+2</f>
        <v>105</v>
      </c>
      <c r="I46" s="102">
        <f t="shared" si="6"/>
        <v>107</v>
      </c>
      <c r="J46" s="102">
        <f t="shared" si="6"/>
        <v>109</v>
      </c>
      <c r="K46" s="102">
        <f t="shared" si="6"/>
        <v>111</v>
      </c>
      <c r="L46" s="102">
        <f t="shared" si="6"/>
        <v>113</v>
      </c>
      <c r="M46" s="102">
        <f t="shared" si="6"/>
        <v>115</v>
      </c>
      <c r="N46" s="104">
        <v>1</v>
      </c>
    </row>
    <row r="47" spans="1:14" customFormat="1" ht="13.5" x14ac:dyDescent="0.3">
      <c r="A47" s="100" t="s">
        <v>119</v>
      </c>
      <c r="B47" s="101" t="s">
        <v>216</v>
      </c>
      <c r="C47" s="101" t="s">
        <v>217</v>
      </c>
      <c r="D47" s="102">
        <f t="shared" si="5"/>
        <v>37</v>
      </c>
      <c r="E47" s="102">
        <f t="shared" si="5"/>
        <v>39</v>
      </c>
      <c r="F47" s="102">
        <f t="shared" si="5"/>
        <v>41</v>
      </c>
      <c r="G47" s="102">
        <v>43</v>
      </c>
      <c r="H47" s="102">
        <f t="shared" si="6"/>
        <v>45</v>
      </c>
      <c r="I47" s="102">
        <f t="shared" si="6"/>
        <v>47</v>
      </c>
      <c r="J47" s="102">
        <f t="shared" si="6"/>
        <v>49</v>
      </c>
      <c r="K47" s="102">
        <f t="shared" si="6"/>
        <v>51</v>
      </c>
      <c r="L47" s="102">
        <f t="shared" si="6"/>
        <v>53</v>
      </c>
      <c r="M47" s="102">
        <f t="shared" si="6"/>
        <v>55</v>
      </c>
      <c r="N47" s="104">
        <v>1</v>
      </c>
    </row>
    <row r="48" spans="1:14" customFormat="1" ht="13.5" x14ac:dyDescent="0.3">
      <c r="A48" s="100" t="s">
        <v>129</v>
      </c>
      <c r="B48" s="101" t="s">
        <v>216</v>
      </c>
      <c r="C48" s="101" t="s">
        <v>218</v>
      </c>
      <c r="D48" s="102">
        <f>E48-2</f>
        <v>41</v>
      </c>
      <c r="E48" s="102">
        <v>43</v>
      </c>
      <c r="F48" s="102">
        <f>G48-2</f>
        <v>45</v>
      </c>
      <c r="G48" s="102">
        <v>47</v>
      </c>
      <c r="H48" s="102">
        <f t="shared" si="6"/>
        <v>49</v>
      </c>
      <c r="I48" s="102">
        <f t="shared" si="6"/>
        <v>51</v>
      </c>
      <c r="J48" s="102">
        <f t="shared" si="6"/>
        <v>53</v>
      </c>
      <c r="K48" s="102">
        <f t="shared" si="6"/>
        <v>55</v>
      </c>
      <c r="L48" s="102">
        <f t="shared" si="6"/>
        <v>57</v>
      </c>
      <c r="M48" s="102">
        <f t="shared" si="6"/>
        <v>59</v>
      </c>
      <c r="N48" s="104">
        <v>1</v>
      </c>
    </row>
    <row r="49" spans="1:14" customFormat="1" ht="13.5" x14ac:dyDescent="0.3">
      <c r="A49" s="100" t="s">
        <v>139</v>
      </c>
      <c r="B49" s="101" t="s">
        <v>219</v>
      </c>
      <c r="C49" s="101" t="s">
        <v>220</v>
      </c>
      <c r="D49" s="102">
        <f t="shared" ref="D49:F49" si="7">E49-2</f>
        <v>48</v>
      </c>
      <c r="E49" s="102">
        <f t="shared" si="7"/>
        <v>50</v>
      </c>
      <c r="F49" s="102">
        <f t="shared" si="7"/>
        <v>52</v>
      </c>
      <c r="G49" s="102">
        <v>54</v>
      </c>
      <c r="H49" s="102">
        <f t="shared" si="6"/>
        <v>56</v>
      </c>
      <c r="I49" s="102">
        <f t="shared" si="6"/>
        <v>58</v>
      </c>
      <c r="J49" s="102">
        <f t="shared" si="6"/>
        <v>60</v>
      </c>
      <c r="K49" s="102">
        <f t="shared" si="6"/>
        <v>62</v>
      </c>
      <c r="L49" s="102">
        <f t="shared" si="6"/>
        <v>64</v>
      </c>
      <c r="M49" s="102">
        <f t="shared" si="6"/>
        <v>66</v>
      </c>
      <c r="N49" s="104">
        <v>1</v>
      </c>
    </row>
    <row r="50" spans="1:14" customFormat="1" ht="13.5" x14ac:dyDescent="0.3">
      <c r="A50" s="100" t="s">
        <v>147</v>
      </c>
      <c r="B50" s="101" t="s">
        <v>221</v>
      </c>
      <c r="C50" s="101" t="s">
        <v>222</v>
      </c>
      <c r="D50" s="102">
        <f t="shared" ref="D50:F50" si="8">E50-1.2</f>
        <v>28.900000000000002</v>
      </c>
      <c r="E50" s="102">
        <f t="shared" si="8"/>
        <v>30.1</v>
      </c>
      <c r="F50" s="102">
        <f t="shared" si="8"/>
        <v>31.3</v>
      </c>
      <c r="G50" s="102">
        <v>32.5</v>
      </c>
      <c r="H50" s="102">
        <f t="shared" ref="H50:M50" si="9">G50+1.2</f>
        <v>33.700000000000003</v>
      </c>
      <c r="I50" s="102">
        <f t="shared" si="9"/>
        <v>34.900000000000006</v>
      </c>
      <c r="J50" s="102">
        <f t="shared" si="9"/>
        <v>36.100000000000009</v>
      </c>
      <c r="K50" s="102">
        <f t="shared" si="9"/>
        <v>37.300000000000011</v>
      </c>
      <c r="L50" s="102">
        <f t="shared" si="9"/>
        <v>38.500000000000014</v>
      </c>
      <c r="M50" s="102">
        <f t="shared" si="9"/>
        <v>39.700000000000017</v>
      </c>
      <c r="N50" s="104">
        <v>0.5</v>
      </c>
    </row>
    <row r="51" spans="1:14" customFormat="1" ht="22.5" x14ac:dyDescent="0.3">
      <c r="A51" s="100" t="s">
        <v>223</v>
      </c>
      <c r="B51" s="101" t="s">
        <v>224</v>
      </c>
      <c r="C51" s="101" t="s">
        <v>225</v>
      </c>
      <c r="D51" s="102">
        <f t="shared" ref="D51:F51" si="10">E51-0.75</f>
        <v>20.75</v>
      </c>
      <c r="E51" s="102">
        <f t="shared" si="10"/>
        <v>21.5</v>
      </c>
      <c r="F51" s="102">
        <f t="shared" si="10"/>
        <v>22.25</v>
      </c>
      <c r="G51" s="102">
        <v>23</v>
      </c>
      <c r="H51" s="102">
        <f t="shared" ref="H51:M51" si="11">G51+0.75</f>
        <v>23.75</v>
      </c>
      <c r="I51" s="102">
        <f t="shared" si="11"/>
        <v>24.5</v>
      </c>
      <c r="J51" s="102">
        <f t="shared" si="11"/>
        <v>25.25</v>
      </c>
      <c r="K51" s="102">
        <f t="shared" si="11"/>
        <v>26</v>
      </c>
      <c r="L51" s="102">
        <f t="shared" si="11"/>
        <v>26.75</v>
      </c>
      <c r="M51" s="102">
        <f t="shared" si="11"/>
        <v>27.5</v>
      </c>
      <c r="N51" s="104">
        <v>0.3</v>
      </c>
    </row>
    <row r="52" spans="1:14" customFormat="1" ht="13.9" thickBot="1" x14ac:dyDescent="0.35">
      <c r="A52" s="122" t="s">
        <v>152</v>
      </c>
      <c r="B52" s="123" t="s">
        <v>226</v>
      </c>
      <c r="C52" s="123" t="s">
        <v>227</v>
      </c>
      <c r="D52" s="124">
        <f t="shared" ref="D52:F52" si="12">E52-0.5</f>
        <v>16.5</v>
      </c>
      <c r="E52" s="124">
        <f t="shared" si="12"/>
        <v>17</v>
      </c>
      <c r="F52" s="124">
        <f t="shared" si="12"/>
        <v>17.5</v>
      </c>
      <c r="G52" s="124">
        <v>18</v>
      </c>
      <c r="H52" s="124">
        <f t="shared" ref="H52:M52" si="13">G52+0.5</f>
        <v>18.5</v>
      </c>
      <c r="I52" s="124">
        <f t="shared" si="13"/>
        <v>19</v>
      </c>
      <c r="J52" s="124">
        <f t="shared" si="13"/>
        <v>19.5</v>
      </c>
      <c r="K52" s="124">
        <f t="shared" si="13"/>
        <v>20</v>
      </c>
      <c r="L52" s="124">
        <f t="shared" si="13"/>
        <v>20.5</v>
      </c>
      <c r="M52" s="124">
        <f t="shared" si="13"/>
        <v>21</v>
      </c>
      <c r="N52" s="125">
        <v>0.3</v>
      </c>
    </row>
    <row r="53" spans="1:14" customFormat="1" x14ac:dyDescent="0.3">
      <c r="A53" s="75"/>
      <c r="B53" s="75"/>
      <c r="C53" s="75"/>
      <c r="D53" s="126"/>
      <c r="E53" s="127"/>
      <c r="F53" s="128"/>
      <c r="G53" s="128"/>
      <c r="H53" s="127"/>
      <c r="I53" s="126"/>
      <c r="J53" s="126"/>
      <c r="K53" s="126"/>
      <c r="L53" s="126"/>
      <c r="M53" s="126"/>
      <c r="N53" s="75"/>
    </row>
  </sheetData>
  <mergeCells count="14">
    <mergeCell ref="A43:N43"/>
    <mergeCell ref="B44:C44"/>
    <mergeCell ref="A28:N28"/>
    <mergeCell ref="B29:C29"/>
    <mergeCell ref="A38:N38"/>
    <mergeCell ref="A40:N40"/>
    <mergeCell ref="A41:N41"/>
    <mergeCell ref="A42:N42"/>
    <mergeCell ref="A1:J1"/>
    <mergeCell ref="A2:J2"/>
    <mergeCell ref="A14:K14"/>
    <mergeCell ref="A25:N25"/>
    <mergeCell ref="A26:N26"/>
    <mergeCell ref="A27:N27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志愿者信息汇总表</vt:lpstr>
      <vt:lpstr>男女T恤尺码表</vt:lpstr>
      <vt:lpstr>男女裤装尺码表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mi</cp:lastModifiedBy>
  <cp:lastPrinted>2019-02-24T06:50:00Z</cp:lastPrinted>
  <dcterms:created xsi:type="dcterms:W3CDTF">2018-02-27T11:14:00Z</dcterms:created>
  <dcterms:modified xsi:type="dcterms:W3CDTF">2023-07-22T18:19:21Z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  <property fmtid="{D5CDD505-2E9C-101B-9397-08002B2CF9AE}" pid="3" name="KSORubyTemplateID" linkTarget="0">
    <vt:lpwstr>11</vt:lpwstr>
  </property>
</Properties>
</file>